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طريقة الاستعمال" sheetId="1" r:id="rId1"/>
    <sheet name="الموديلات" sheetId="2" r:id="rId2"/>
    <sheet name="التنويعات" sheetId="3" r:id="rId3"/>
    <sheet name="الإدخالات" sheetId="4" r:id="rId4"/>
    <sheet name="الإخراجات" sheetId="5" r:id="rId5"/>
    <sheet name="لوحة القيادة" sheetId="6" r:id="rId6"/>
  </sheet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درهم&quot;"/>
    <numFmt numFmtId="165" formatCode="dd/mm/yyyy"/>
  </numFmts>
  <fonts count="4">
    <font>
      <sz val="11"/>
      <name val="Calibri"/>
    </font>
    <font>
      <b/>
      <sz val="11"/>
      <color rgb="FFFFFFFF"/>
      <name val="Calibri"/>
    </font>
    <font>
      <b/>
      <sz val="11"/>
      <name val="Calibri"/>
    </font>
    <font>
      <b/>
      <sz val="14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3A5F"/>
        <bgColor indexed="64"/>
      </patternFill>
    </fill>
    <fill>
      <patternFill patternType="solid">
        <fgColor rgb="FFF2F5F9"/>
        <bgColor indexed="64"/>
      </patternFill>
    </fill>
  </fills>
  <borders count="2">
    <border/>
    <border>
      <bottom style="thin">
        <color rgb="FFBFC8D4"/>
      </bottom>
    </border>
  </borders>
  <cellStyleXfs count="1">
    <xf numFmtId="0" fontId="0" fillId="0" borderId="0"/>
  </cellStyleXfs>
  <cellXfs count="10">
    <xf xfId="0" numFmtId="0" fontId="0" fillId="0" borderId="0"/>
    <xf xfId="0" numFmtId="0" fontId="1" fillId="2" borderId="1" applyFont="1" applyFill="1" applyBorder="1">
      <alignment vertical="center" wrapText="1"/>
    </xf>
    <xf xfId="0" numFmtId="164" fontId="0" fillId="0" borderId="0" applyNumberFormat="1"/>
    <xf xfId="0" numFmtId="165" fontId="0" fillId="0" borderId="0" applyNumberFormat="1"/>
    <xf xfId="0" numFmtId="1" fontId="0" fillId="0" borderId="0" applyNumberFormat="1"/>
    <xf xfId="0" numFmtId="0" fontId="2" fillId="0" borderId="0" applyFont="1"/>
    <xf xfId="0" numFmtId="0" fontId="0" fillId="0" borderId="0">
      <alignment vertical="top" wrapText="1"/>
    </xf>
    <xf xfId="0" numFmtId="0" fontId="3" fillId="0" borderId="0" applyFont="1"/>
    <xf xfId="0" numFmtId="164" fontId="2" fillId="0" borderId="0" applyNumberFormat="1" applyFont="1"/>
    <xf xfId="0" numFmtId="0" fontId="0" fillId="3" borderId="0" applyFill="1">
      <alignment vertical="top" wrapText="1"/>
    </xf>
  </cellXf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 rightToLeft="1" tabSelected="1"/>
  </sheetViews>
  <sheetFormatPr defaultRowHeight="15"/>
  <cols>
    <col min="1" max="1" width="104" customWidth="1"/>
  </cols>
  <sheetData>
    <row r="1">
      <c r="A1" s="7" t="inlineStr">
        <is>
          <t>نموذج تسيير متجر ملابس</t>
        </is>
      </c>
    </row>
    <row r="3">
      <c r="A3" s="6" t="inlineStr">
        <is>
          <t>يمسك هذا الملف مخزونًا بالمقاس واللون، وهو ما لا يقدر عليه أي جدول بسطر واحد لكل منتج. مجاني، بلا ماكرو، وبلا تسجيل.</t>
        </is>
      </c>
    </row>
    <row r="5">
      <c r="A5" s="6" t="inlineStr">
        <is>
          <t>1. ورقة الموديلات: سطر لكل موديل، بثمن الشراء وثمن البيع. ولا مخزون هنا، فهو يُحسب من التنويعات.</t>
        </is>
      </c>
    </row>
    <row r="7">
      <c r="A7" s="6" t="inlineStr">
        <is>
          <t>2. ورقة التنويعات: سطر لكل SKU، أي لكل موديل ولون ومقاس. ويُكتب الـSKU على شكل MODEL-COLOUR-SIZE، مثل CH-01-WHITE-M. وهذا العمود هو الذي ينسخه السجلان.</t>
        </is>
      </c>
    </row>
    <row r="9">
      <c r="A9" s="6" t="inlineStr">
        <is>
          <t>3. ورقتا الإدخالات والإخراجات: سطر لكل حركة، بالـSKU. وفي الإخراجات يفرّق السبب بين بيع وإرجاع وعيب وضياع غير مبرَّر، ويحفظ عمود التخفيض أثر القطع التي بيعت بأقل من ثمنها.</t>
        </is>
      </c>
    </row>
    <row r="11">
      <c r="A11" s="6" t="inlineStr">
        <is>
          <t>4. ورقة لوحة القيادة: لا شيء يُدخل فيها. والسطر المهم هو «الموديلات المكسورة في المقاسات الوسطى»: فموديل لم يبق منه إلا S وXL لا يُباع، ولو بدا مخزونه الإجمالي مطمئنًا.</t>
        </is>
      </c>
    </row>
    <row r="13">
      <c r="A13" s="6" t="inlineStr">
        <is>
          <t>موديلات المثال وأثمنته ومبيعاته إشارية. وهي تُظهر الصيغ وهي تعمل: اكتب فوقها.</t>
        </is>
      </c>
    </row>
    <row r="15">
      <c r="A15" s="6" t="inlineStr">
        <is>
          <t>ما لا يفعله هذا الملف: لا يقرأ الملصق، ولا يحيّن نفسه عند البيع، ولا يفتحه شخصان. ومتجر الملابس يتجاوز جدول البيانات أسرع من غيره، لأن عدد الـSKU ينفجر: خمسة موديلات تصنع هنا ثمانية وعشرين سطرًا.</t>
        </is>
      </c>
    </row>
    <row r="17">
      <c r="A17" s="6" t="inlineStr">
        <is>
          <t>نموذج من BelloCommerce: blog.bellocommerce.com</t>
        </is>
      </c>
    </row>
  </sheetData>
</worksheet>
</file>

<file path=xl/worksheets/sheet2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13" customWidth="1"/>
    <col min="2" max="2" width="24" customWidth="1"/>
    <col min="3" max="3" width="13" customWidth="1"/>
    <col min="4" max="4" width="13" customWidth="1"/>
    <col min="5" max="5" width="13" customWidth="1"/>
    <col min="6" max="6" width="11" customWidth="1"/>
    <col min="7" max="7" width="10" customWidth="1"/>
    <col min="8" max="8" width="13" customWidth="1"/>
    <col min="9" max="9" width="18" customWidth="1"/>
    <col min="10" max="10" width="15" customWidth="1"/>
  </cols>
  <sheetData>
    <row r="1">
      <c r="A1" s="1" t="inlineStr">
        <is>
          <t>مرجع الموديل</t>
        </is>
      </c>
      <c r="B1" s="1" t="inlineStr">
        <is>
          <t>الموديل</t>
        </is>
      </c>
      <c r="C1" s="1" t="inlineStr">
        <is>
          <t>الفئة</t>
        </is>
      </c>
      <c r="D1" s="1" t="inlineStr">
        <is>
          <t>ثمن الشراء</t>
        </is>
      </c>
      <c r="E1" s="1" t="inlineStr">
        <is>
          <t>ثمن البيع</t>
        </is>
      </c>
      <c r="F1" s="1" t="inlineStr">
        <is>
          <t>الهامش</t>
        </is>
      </c>
      <c r="G1" s="1" t="inlineStr">
        <is>
          <t>نسبة الهامش</t>
        </is>
      </c>
      <c r="H1" s="1" t="inlineStr">
        <is>
          <t>المخزون الإجمالي</t>
        </is>
      </c>
      <c r="I1" s="1" t="inlineStr">
        <is>
          <t>المقاسات المنعدمة</t>
        </is>
      </c>
      <c r="J1" s="1" t="inlineStr">
        <is>
          <t>قيمة المخزون</t>
        </is>
      </c>
    </row>
    <row r="2">
      <c r="A2" t="inlineStr">
        <is>
          <t>CH-01</t>
        </is>
      </c>
      <c r="B2" t="inlineStr">
        <is>
          <t>قميص قطن سادة</t>
        </is>
      </c>
      <c r="C2" t="inlineStr">
        <is>
          <t>قمصان</t>
        </is>
      </c>
      <c r="D2" s="2">
        <v>95.0</v>
      </c>
      <c r="E2" s="2">
        <v>199.0</v>
      </c>
      <c r="F2" s="2">
        <f>IF($A2="","",$E2-$D2)</f>
      </c>
      <c r="G2">
        <f>IF($A2="","",IF($E2=0,"",$F2/$E2))</f>
      </c>
      <c r="H2" s="4">
        <f>IF($A2="","",SUMIF('التنويعات'!$B$2:$B$121,$A2,'التنويعات'!$H$2:$H$121))</f>
      </c>
      <c r="I2" s="4">
        <f>IF($A2="","",COUNTIFS('التنويعات'!$B$2:$B$121,$A2,'التنويعات'!$H$2:$H$121,0))</f>
      </c>
      <c r="J2" s="2">
        <f>IF($A2="","",$H2*$D2)</f>
      </c>
    </row>
    <row r="3">
      <c r="A3" t="inlineStr">
        <is>
          <t>TS-02</t>
        </is>
      </c>
      <c r="B3" t="inlineStr">
        <is>
          <t>تيشيرت رقبة مدورة</t>
        </is>
      </c>
      <c r="C3" t="inlineStr">
        <is>
          <t>تيشيرتات</t>
        </is>
      </c>
      <c r="D3" s="2">
        <v>38.0</v>
      </c>
      <c r="E3" s="2">
        <v>89.0</v>
      </c>
      <c r="F3" s="2">
        <f>IF($A3="","",$E3-$D3)</f>
      </c>
      <c r="G3">
        <f>IF($A3="","",IF($E3=0,"",$F3/$E3))</f>
      </c>
      <c r="H3" s="4">
        <f>IF($A3="","",SUMIF('التنويعات'!$B$2:$B$121,$A3,'التنويعات'!$H$2:$H$121))</f>
      </c>
      <c r="I3" s="4">
        <f>IF($A3="","",COUNTIFS('التنويعات'!$B$2:$B$121,$A3,'التنويعات'!$H$2:$H$121,0))</f>
      </c>
      <c r="J3" s="2">
        <f>IF($A3="","",$H3*$D3)</f>
      </c>
    </row>
    <row r="4">
      <c r="A4" t="inlineStr">
        <is>
          <t>JN-03</t>
        </is>
      </c>
      <c r="B4" t="inlineStr">
        <is>
          <t>جينز مستقيم</t>
        </is>
      </c>
      <c r="C4" t="inlineStr">
        <is>
          <t>جينز</t>
        </is>
      </c>
      <c r="D4" s="2">
        <v>140.0</v>
      </c>
      <c r="E4" s="2">
        <v>299.0</v>
      </c>
      <c r="F4" s="2">
        <f>IF($A4="","",$E4-$D4)</f>
      </c>
      <c r="G4">
        <f>IF($A4="","",IF($E4=0,"",$F4/$E4))</f>
      </c>
      <c r="H4" s="4">
        <f>IF($A4="","",SUMIF('التنويعات'!$B$2:$B$121,$A4,'التنويعات'!$H$2:$H$121))</f>
      </c>
      <c r="I4" s="4">
        <f>IF($A4="","",COUNTIFS('التنويعات'!$B$2:$B$121,$A4,'التنويعات'!$H$2:$H$121,0))</f>
      </c>
      <c r="J4" s="2">
        <f>IF($A4="","",$H4*$D4)</f>
      </c>
    </row>
    <row r="5">
      <c r="A5" t="inlineStr">
        <is>
          <t>RB-04</t>
        </is>
      </c>
      <c r="B5" t="inlineStr">
        <is>
          <t>فستان صيفي مطبوع</t>
        </is>
      </c>
      <c r="C5" t="inlineStr">
        <is>
          <t>فساتين</t>
        </is>
      </c>
      <c r="D5" s="2">
        <v>120.0</v>
      </c>
      <c r="E5" s="2">
        <v>279.0</v>
      </c>
      <c r="F5" s="2">
        <f>IF($A5="","",$E5-$D5)</f>
      </c>
      <c r="G5">
        <f>IF($A5="","",IF($E5=0,"",$F5/$E5))</f>
      </c>
      <c r="H5" s="4">
        <f>IF($A5="","",SUMIF('التنويعات'!$B$2:$B$121,$A5,'التنويعات'!$H$2:$H$121))</f>
      </c>
      <c r="I5" s="4">
        <f>IF($A5="","",COUNTIFS('التنويعات'!$B$2:$B$121,$A5,'التنويعات'!$H$2:$H$121,0))</f>
      </c>
      <c r="J5" s="2">
        <f>IF($A5="","",$H5*$D5)</f>
      </c>
    </row>
    <row r="6">
      <c r="A6" t="inlineStr">
        <is>
          <t>VS-05</t>
        </is>
      </c>
      <c r="B6" t="inlineStr">
        <is>
          <t>سترة خفيفة</t>
        </is>
      </c>
      <c r="C6" t="inlineStr">
        <is>
          <t>سترات</t>
        </is>
      </c>
      <c r="D6" s="2">
        <v>210.0</v>
      </c>
      <c r="E6" s="2">
        <v>449.0</v>
      </c>
      <c r="F6" s="2">
        <f>IF($A6="","",$E6-$D6)</f>
      </c>
      <c r="G6">
        <f>IF($A6="","",IF($E6=0,"",$F6/$E6))</f>
      </c>
      <c r="H6" s="4">
        <f>IF($A6="","",SUMIF('التنويعات'!$B$2:$B$121,$A6,'التنويعات'!$H$2:$H$121))</f>
      </c>
      <c r="I6" s="4">
        <f>IF($A6="","",COUNTIFS('التنويعات'!$B$2:$B$121,$A6,'التنويعات'!$H$2:$H$121,0))</f>
      </c>
      <c r="J6" s="2">
        <f>IF($A6="","",$H6*$D6)</f>
      </c>
    </row>
    <row r="7">
      <c r="F7" s="2">
        <f>IF($A7="","",$E7-$D7)</f>
      </c>
      <c r="G7">
        <f>IF($A7="","",IF($E7=0,"",$F7/$E7))</f>
      </c>
      <c r="H7" s="4">
        <f>IF($A7="","",SUMIF('التنويعات'!$B$2:$B$121,$A7,'التنويعات'!$H$2:$H$121))</f>
      </c>
      <c r="I7" s="4">
        <f>IF($A7="","",COUNTIFS('التنويعات'!$B$2:$B$121,$A7,'التنويعات'!$H$2:$H$121,0))</f>
      </c>
      <c r="J7" s="2">
        <f>IF($A7="","",$H7*$D7)</f>
      </c>
    </row>
    <row r="8">
      <c r="F8" s="2">
        <f>IF($A8="","",$E8-$D8)</f>
      </c>
      <c r="G8">
        <f>IF($A8="","",IF($E8=0,"",$F8/$E8))</f>
      </c>
      <c r="H8" s="4">
        <f>IF($A8="","",SUMIF('التنويعات'!$B$2:$B$121,$A8,'التنويعات'!$H$2:$H$121))</f>
      </c>
      <c r="I8" s="4">
        <f>IF($A8="","",COUNTIFS('التنويعات'!$B$2:$B$121,$A8,'التنويعات'!$H$2:$H$121,0))</f>
      </c>
      <c r="J8" s="2">
        <f>IF($A8="","",$H8*$D8)</f>
      </c>
    </row>
    <row r="9">
      <c r="F9" s="2">
        <f>IF($A9="","",$E9-$D9)</f>
      </c>
      <c r="G9">
        <f>IF($A9="","",IF($E9=0,"",$F9/$E9))</f>
      </c>
      <c r="H9" s="4">
        <f>IF($A9="","",SUMIF('التنويعات'!$B$2:$B$121,$A9,'التنويعات'!$H$2:$H$121))</f>
      </c>
      <c r="I9" s="4">
        <f>IF($A9="","",COUNTIFS('التنويعات'!$B$2:$B$121,$A9,'التنويعات'!$H$2:$H$121,0))</f>
      </c>
      <c r="J9" s="2">
        <f>IF($A9="","",$H9*$D9)</f>
      </c>
    </row>
    <row r="10">
      <c r="F10" s="2">
        <f>IF($A10="","",$E10-$D10)</f>
      </c>
      <c r="G10">
        <f>IF($A10="","",IF($E10=0,"",$F10/$E10))</f>
      </c>
      <c r="H10" s="4">
        <f>IF($A10="","",SUMIF('التنويعات'!$B$2:$B$121,$A10,'التنويعات'!$H$2:$H$121))</f>
      </c>
      <c r="I10" s="4">
        <f>IF($A10="","",COUNTIFS('التنويعات'!$B$2:$B$121,$A10,'التنويعات'!$H$2:$H$121,0))</f>
      </c>
      <c r="J10" s="2">
        <f>IF($A10="","",$H10*$D10)</f>
      </c>
    </row>
    <row r="11">
      <c r="F11" s="2">
        <f>IF($A11="","",$E11-$D11)</f>
      </c>
      <c r="G11">
        <f>IF($A11="","",IF($E11=0,"",$F11/$E11))</f>
      </c>
      <c r="H11" s="4">
        <f>IF($A11="","",SUMIF('التنويعات'!$B$2:$B$121,$A11,'التنويعات'!$H$2:$H$121))</f>
      </c>
      <c r="I11" s="4">
        <f>IF($A11="","",COUNTIFS('التنويعات'!$B$2:$B$121,$A11,'التنويعات'!$H$2:$H$121,0))</f>
      </c>
      <c r="J11" s="2">
        <f>IF($A11="","",$H11*$D11)</f>
      </c>
    </row>
    <row r="12">
      <c r="F12" s="2">
        <f>IF($A12="","",$E12-$D12)</f>
      </c>
      <c r="G12">
        <f>IF($A12="","",IF($E12=0,"",$F12/$E12))</f>
      </c>
      <c r="H12" s="4">
        <f>IF($A12="","",SUMIF('التنويعات'!$B$2:$B$121,$A12,'التنويعات'!$H$2:$H$121))</f>
      </c>
      <c r="I12" s="4">
        <f>IF($A12="","",COUNTIFS('التنويعات'!$B$2:$B$121,$A12,'التنويعات'!$H$2:$H$121,0))</f>
      </c>
      <c r="J12" s="2">
        <f>IF($A12="","",$H12*$D12)</f>
      </c>
    </row>
    <row r="13">
      <c r="F13" s="2">
        <f>IF($A13="","",$E13-$D13)</f>
      </c>
      <c r="G13">
        <f>IF($A13="","",IF($E13=0,"",$F13/$E13))</f>
      </c>
      <c r="H13" s="4">
        <f>IF($A13="","",SUMIF('التنويعات'!$B$2:$B$121,$A13,'التنويعات'!$H$2:$H$121))</f>
      </c>
      <c r="I13" s="4">
        <f>IF($A13="","",COUNTIFS('التنويعات'!$B$2:$B$121,$A13,'التنويعات'!$H$2:$H$121,0))</f>
      </c>
      <c r="J13" s="2">
        <f>IF($A13="","",$H13*$D13)</f>
      </c>
    </row>
    <row r="14">
      <c r="F14" s="2">
        <f>IF($A14="","",$E14-$D14)</f>
      </c>
      <c r="G14">
        <f>IF($A14="","",IF($E14=0,"",$F14/$E14))</f>
      </c>
      <c r="H14" s="4">
        <f>IF($A14="","",SUMIF('التنويعات'!$B$2:$B$121,$A14,'التنويعات'!$H$2:$H$121))</f>
      </c>
      <c r="I14" s="4">
        <f>IF($A14="","",COUNTIFS('التنويعات'!$B$2:$B$121,$A14,'التنويعات'!$H$2:$H$121,0))</f>
      </c>
      <c r="J14" s="2">
        <f>IF($A14="","",$H14*$D14)</f>
      </c>
    </row>
    <row r="15">
      <c r="F15" s="2">
        <f>IF($A15="","",$E15-$D15)</f>
      </c>
      <c r="G15">
        <f>IF($A15="","",IF($E15=0,"",$F15/$E15))</f>
      </c>
      <c r="H15" s="4">
        <f>IF($A15="","",SUMIF('التنويعات'!$B$2:$B$121,$A15,'التنويعات'!$H$2:$H$121))</f>
      </c>
      <c r="I15" s="4">
        <f>IF($A15="","",COUNTIFS('التنويعات'!$B$2:$B$121,$A15,'التنويعات'!$H$2:$H$121,0))</f>
      </c>
      <c r="J15" s="2">
        <f>IF($A15="","",$H15*$D15)</f>
      </c>
    </row>
    <row r="16">
      <c r="F16" s="2">
        <f>IF($A16="","",$E16-$D16)</f>
      </c>
      <c r="G16">
        <f>IF($A16="","",IF($E16=0,"",$F16/$E16))</f>
      </c>
      <c r="H16" s="4">
        <f>IF($A16="","",SUMIF('التنويعات'!$B$2:$B$121,$A16,'التنويعات'!$H$2:$H$121))</f>
      </c>
      <c r="I16" s="4">
        <f>IF($A16="","",COUNTIFS('التنويعات'!$B$2:$B$121,$A16,'التنويعات'!$H$2:$H$121,0))</f>
      </c>
      <c r="J16" s="2">
        <f>IF($A16="","",$H16*$D16)</f>
      </c>
    </row>
    <row r="17">
      <c r="F17" s="2">
        <f>IF($A17="","",$E17-$D17)</f>
      </c>
      <c r="G17">
        <f>IF($A17="","",IF($E17=0,"",$F17/$E17))</f>
      </c>
      <c r="H17" s="4">
        <f>IF($A17="","",SUMIF('التنويعات'!$B$2:$B$121,$A17,'التنويعات'!$H$2:$H$121))</f>
      </c>
      <c r="I17" s="4">
        <f>IF($A17="","",COUNTIFS('التنويعات'!$B$2:$B$121,$A17,'التنويعات'!$H$2:$H$121,0))</f>
      </c>
      <c r="J17" s="2">
        <f>IF($A17="","",$H17*$D17)</f>
      </c>
    </row>
    <row r="18">
      <c r="F18" s="2">
        <f>IF($A18="","",$E18-$D18)</f>
      </c>
      <c r="G18">
        <f>IF($A18="","",IF($E18=0,"",$F18/$E18))</f>
      </c>
      <c r="H18" s="4">
        <f>IF($A18="","",SUMIF('التنويعات'!$B$2:$B$121,$A18,'التنويعات'!$H$2:$H$121))</f>
      </c>
      <c r="I18" s="4">
        <f>IF($A18="","",COUNTIFS('التنويعات'!$B$2:$B$121,$A18,'التنويعات'!$H$2:$H$121,0))</f>
      </c>
      <c r="J18" s="2">
        <f>IF($A18="","",$H18*$D18)</f>
      </c>
    </row>
    <row r="19">
      <c r="F19" s="2">
        <f>IF($A19="","",$E19-$D19)</f>
      </c>
      <c r="G19">
        <f>IF($A19="","",IF($E19=0,"",$F19/$E19))</f>
      </c>
      <c r="H19" s="4">
        <f>IF($A19="","",SUMIF('التنويعات'!$B$2:$B$121,$A19,'التنويعات'!$H$2:$H$121))</f>
      </c>
      <c r="I19" s="4">
        <f>IF($A19="","",COUNTIFS('التنويعات'!$B$2:$B$121,$A19,'التنويعات'!$H$2:$H$121,0))</f>
      </c>
      <c r="J19" s="2">
        <f>IF($A19="","",$H19*$D19)</f>
      </c>
    </row>
    <row r="20">
      <c r="F20" s="2">
        <f>IF($A20="","",$E20-$D20)</f>
      </c>
      <c r="G20">
        <f>IF($A20="","",IF($E20=0,"",$F20/$E20))</f>
      </c>
      <c r="H20" s="4">
        <f>IF($A20="","",SUMIF('التنويعات'!$B$2:$B$121,$A20,'التنويعات'!$H$2:$H$121))</f>
      </c>
      <c r="I20" s="4">
        <f>IF($A20="","",COUNTIFS('التنويعات'!$B$2:$B$121,$A20,'التنويعات'!$H$2:$H$121,0))</f>
      </c>
      <c r="J20" s="2">
        <f>IF($A20="","",$H20*$D20)</f>
      </c>
    </row>
    <row r="21">
      <c r="F21" s="2">
        <f>IF($A21="","",$E21-$D21)</f>
      </c>
      <c r="G21">
        <f>IF($A21="","",IF($E21=0,"",$F21/$E21))</f>
      </c>
      <c r="H21" s="4">
        <f>IF($A21="","",SUMIF('التنويعات'!$B$2:$B$121,$A21,'التنويعات'!$H$2:$H$121))</f>
      </c>
      <c r="I21" s="4">
        <f>IF($A21="","",COUNTIFS('التنويعات'!$B$2:$B$121,$A21,'التنويعات'!$H$2:$H$121,0))</f>
      </c>
      <c r="J21" s="2">
        <f>IF($A21="","",$H21*$D21)</f>
      </c>
    </row>
    <row r="22">
      <c r="F22" s="2">
        <f>IF($A22="","",$E22-$D22)</f>
      </c>
      <c r="G22">
        <f>IF($A22="","",IF($E22=0,"",$F22/$E22))</f>
      </c>
      <c r="H22" s="4">
        <f>IF($A22="","",SUMIF('التنويعات'!$B$2:$B$121,$A22,'التنويعات'!$H$2:$H$121))</f>
      </c>
      <c r="I22" s="4">
        <f>IF($A22="","",COUNTIFS('التنويعات'!$B$2:$B$121,$A22,'التنويعات'!$H$2:$H$121,0))</f>
      </c>
      <c r="J22" s="2">
        <f>IF($A22="","",$H22*$D22)</f>
      </c>
    </row>
    <row r="23">
      <c r="F23" s="2">
        <f>IF($A23="","",$E23-$D23)</f>
      </c>
      <c r="G23">
        <f>IF($A23="","",IF($E23=0,"",$F23/$E23))</f>
      </c>
      <c r="H23" s="4">
        <f>IF($A23="","",SUMIF('التنويعات'!$B$2:$B$121,$A23,'التنويعات'!$H$2:$H$121))</f>
      </c>
      <c r="I23" s="4">
        <f>IF($A23="","",COUNTIFS('التنويعات'!$B$2:$B$121,$A23,'التنويعات'!$H$2:$H$121,0))</f>
      </c>
      <c r="J23" s="2">
        <f>IF($A23="","",$H23*$D23)</f>
      </c>
    </row>
    <row r="24">
      <c r="F24" s="2">
        <f>IF($A24="","",$E24-$D24)</f>
      </c>
      <c r="G24">
        <f>IF($A24="","",IF($E24=0,"",$F24/$E24))</f>
      </c>
      <c r="H24" s="4">
        <f>IF($A24="","",SUMIF('التنويعات'!$B$2:$B$121,$A24,'التنويعات'!$H$2:$H$121))</f>
      </c>
      <c r="I24" s="4">
        <f>IF($A24="","",COUNTIFS('التنويعات'!$B$2:$B$121,$A24,'التنويعات'!$H$2:$H$121,0))</f>
      </c>
      <c r="J24" s="2">
        <f>IF($A24="","",$H24*$D24)</f>
      </c>
    </row>
    <row r="25">
      <c r="F25" s="2">
        <f>IF($A25="","",$E25-$D25)</f>
      </c>
      <c r="G25">
        <f>IF($A25="","",IF($E25=0,"",$F25/$E25))</f>
      </c>
      <c r="H25" s="4">
        <f>IF($A25="","",SUMIF('التنويعات'!$B$2:$B$121,$A25,'التنويعات'!$H$2:$H$121))</f>
      </c>
      <c r="I25" s="4">
        <f>IF($A25="","",COUNTIFS('التنويعات'!$B$2:$B$121,$A25,'التنويعات'!$H$2:$H$121,0))</f>
      </c>
      <c r="J25" s="2">
        <f>IF($A25="","",$H25*$D25)</f>
      </c>
    </row>
    <row r="26">
      <c r="F26" s="2">
        <f>IF($A26="","",$E26-$D26)</f>
      </c>
      <c r="G26">
        <f>IF($A26="","",IF($E26=0,"",$F26/$E26))</f>
      </c>
      <c r="H26" s="4">
        <f>IF($A26="","",SUMIF('التنويعات'!$B$2:$B$121,$A26,'التنويعات'!$H$2:$H$121))</f>
      </c>
      <c r="I26" s="4">
        <f>IF($A26="","",COUNTIFS('التنويعات'!$B$2:$B$121,$A26,'التنويعات'!$H$2:$H$121,0))</f>
      </c>
      <c r="J26" s="2">
        <f>IF($A26="","",$H26*$D26)</f>
      </c>
    </row>
    <row r="27">
      <c r="F27" s="2">
        <f>IF($A27="","",$E27-$D27)</f>
      </c>
      <c r="G27">
        <f>IF($A27="","",IF($E27=0,"",$F27/$E27))</f>
      </c>
      <c r="H27" s="4">
        <f>IF($A27="","",SUMIF('التنويعات'!$B$2:$B$121,$A27,'التنويعات'!$H$2:$H$121))</f>
      </c>
      <c r="I27" s="4">
        <f>IF($A27="","",COUNTIFS('التنويعات'!$B$2:$B$121,$A27,'التنويعات'!$H$2:$H$121,0))</f>
      </c>
      <c r="J27" s="2">
        <f>IF($A27="","",$H27*$D27)</f>
      </c>
    </row>
    <row r="28">
      <c r="F28" s="2">
        <f>IF($A28="","",$E28-$D28)</f>
      </c>
      <c r="G28">
        <f>IF($A28="","",IF($E28=0,"",$F28/$E28))</f>
      </c>
      <c r="H28" s="4">
        <f>IF($A28="","",SUMIF('التنويعات'!$B$2:$B$121,$A28,'التنويعات'!$H$2:$H$121))</f>
      </c>
      <c r="I28" s="4">
        <f>IF($A28="","",COUNTIFS('التنويعات'!$B$2:$B$121,$A28,'التنويعات'!$H$2:$H$121,0))</f>
      </c>
      <c r="J28" s="2">
        <f>IF($A28="","",$H28*$D28)</f>
      </c>
    </row>
    <row r="29">
      <c r="F29" s="2">
        <f>IF($A29="","",$E29-$D29)</f>
      </c>
      <c r="G29">
        <f>IF($A29="","",IF($E29=0,"",$F29/$E29))</f>
      </c>
      <c r="H29" s="4">
        <f>IF($A29="","",SUMIF('التنويعات'!$B$2:$B$121,$A29,'التنويعات'!$H$2:$H$121))</f>
      </c>
      <c r="I29" s="4">
        <f>IF($A29="","",COUNTIFS('التنويعات'!$B$2:$B$121,$A29,'التنويعات'!$H$2:$H$121,0))</f>
      </c>
      <c r="J29" s="2">
        <f>IF($A29="","",$H29*$D29)</f>
      </c>
    </row>
    <row r="30">
      <c r="F30" s="2">
        <f>IF($A30="","",$E30-$D30)</f>
      </c>
      <c r="G30">
        <f>IF($A30="","",IF($E30=0,"",$F30/$E30))</f>
      </c>
      <c r="H30" s="4">
        <f>IF($A30="","",SUMIF('التنويعات'!$B$2:$B$121,$A30,'التنويعات'!$H$2:$H$121))</f>
      </c>
      <c r="I30" s="4">
        <f>IF($A30="","",COUNTIFS('التنويعات'!$B$2:$B$121,$A30,'التنويعات'!$H$2:$H$121,0))</f>
      </c>
      <c r="J30" s="2">
        <f>IF($A30="","",$H30*$D30)</f>
      </c>
    </row>
    <row r="31">
      <c r="F31" s="2">
        <f>IF($A31="","",$E31-$D31)</f>
      </c>
      <c r="G31">
        <f>IF($A31="","",IF($E31=0,"",$F31/$E31))</f>
      </c>
      <c r="H31" s="4">
        <f>IF($A31="","",SUMIF('التنويعات'!$B$2:$B$121,$A31,'التنويعات'!$H$2:$H$121))</f>
      </c>
      <c r="I31" s="4">
        <f>IF($A31="","",COUNTIFS('التنويعات'!$B$2:$B$121,$A31,'التنويعات'!$H$2:$H$121,0))</f>
      </c>
      <c r="J31" s="2">
        <f>IF($A31="","",$H31*$D31)</f>
      </c>
    </row>
  </sheetData>
  <autoFilter ref="A1:J1"/>
</worksheet>
</file>

<file path=xl/worksheets/sheet3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20" customWidth="1"/>
    <col min="2" max="2" width="13" customWidth="1"/>
    <col min="3" max="3" width="11" customWidth="1"/>
    <col min="4" max="4" width="9" customWidth="1"/>
    <col min="5" max="5" width="14" customWidth="1"/>
    <col min="6" max="6" width="10" customWidth="1"/>
    <col min="7" max="7" width="10" customWidth="1"/>
    <col min="8" max="8" width="14" customWidth="1"/>
    <col min="9" max="9" width="9" customWidth="1"/>
    <col min="10" max="10" width="15" customWidth="1"/>
  </cols>
  <sheetData>
    <row r="1">
      <c r="A1" s="1" t="inlineStr">
        <is>
          <t>SKU</t>
        </is>
      </c>
      <c r="B1" s="1" t="inlineStr">
        <is>
          <t>مرجع الموديل</t>
        </is>
      </c>
      <c r="C1" s="1" t="inlineStr">
        <is>
          <t>اللون</t>
        </is>
      </c>
      <c r="D1" s="1" t="inlineStr">
        <is>
          <t>المقاس</t>
        </is>
      </c>
      <c r="E1" s="1" t="inlineStr">
        <is>
          <t>المخزون الابتدائي</t>
        </is>
      </c>
      <c r="F1" s="1" t="inlineStr">
        <is>
          <t>الإدخالات</t>
        </is>
      </c>
      <c r="G1" s="1" t="inlineStr">
        <is>
          <t>الإخراجات</t>
        </is>
      </c>
      <c r="H1" s="1" t="inlineStr">
        <is>
          <t>المخزون الحالي</t>
        </is>
      </c>
      <c r="I1" s="1" t="inlineStr">
        <is>
          <t>العتبة</t>
        </is>
      </c>
      <c r="J1" s="1" t="inlineStr">
        <is>
          <t>الحالة</t>
        </is>
      </c>
    </row>
    <row r="2">
      <c r="A2" t="inlineStr">
        <is>
          <t>CH-01-WHITE-S</t>
        </is>
      </c>
      <c r="B2" t="inlineStr">
        <is>
          <t>CH-01</t>
        </is>
      </c>
      <c r="C2" t="inlineStr">
        <is>
          <t>أبيض</t>
        </is>
      </c>
      <c r="D2" t="inlineStr">
        <is>
          <t>S</t>
        </is>
      </c>
      <c r="E2" s="4">
        <v>4</v>
      </c>
      <c r="F2" s="4">
        <f>IF($A2="","",SUMIF('الإدخالات'!$B$2:$B$201,$A2,'الإدخالات'!$C$2:$C$201))</f>
      </c>
      <c r="G2" s="4">
        <f>IF($A2="","",SUMIF('الإخراجات'!$B$2:$B$201,$A2,'الإخراجات'!$C$2:$C$201))</f>
      </c>
      <c r="H2" s="4">
        <f>IF($A2="","",$E2+$F2-$G2)</f>
      </c>
      <c r="I2" s="4">
        <v>2</v>
      </c>
      <c r="J2">
        <f>IF($A2="","",IF($H2&lt;=0,"منعدم",IF($H2&lt;=$I2,"أعد التزويد","سليم")))</f>
      </c>
    </row>
    <row r="3">
      <c r="A3" t="inlineStr">
        <is>
          <t>CH-01-WHITE-M</t>
        </is>
      </c>
      <c r="B3" t="inlineStr">
        <is>
          <t>CH-01</t>
        </is>
      </c>
      <c r="C3" t="inlineStr">
        <is>
          <t>أبيض</t>
        </is>
      </c>
      <c r="D3" t="inlineStr">
        <is>
          <t>M</t>
        </is>
      </c>
      <c r="E3" s="4">
        <v>8</v>
      </c>
      <c r="F3" s="4">
        <f>IF($A3="","",SUMIF('الإدخالات'!$B$2:$B$201,$A3,'الإدخالات'!$C$2:$C$201))</f>
      </c>
      <c r="G3" s="4">
        <f>IF($A3="","",SUMIF('الإخراجات'!$B$2:$B$201,$A3,'الإخراجات'!$C$2:$C$201))</f>
      </c>
      <c r="H3" s="4">
        <f>IF($A3="","",$E3+$F3-$G3)</f>
      </c>
      <c r="I3" s="4">
        <v>2</v>
      </c>
      <c r="J3">
        <f>IF($A3="","",IF($H3&lt;=0,"منعدم",IF($H3&lt;=$I3,"أعد التزويد","سليم")))</f>
      </c>
    </row>
    <row r="4">
      <c r="A4" t="inlineStr">
        <is>
          <t>CH-01-WHITE-L</t>
        </is>
      </c>
      <c r="B4" t="inlineStr">
        <is>
          <t>CH-01</t>
        </is>
      </c>
      <c r="C4" t="inlineStr">
        <is>
          <t>أبيض</t>
        </is>
      </c>
      <c r="D4" t="inlineStr">
        <is>
          <t>L</t>
        </is>
      </c>
      <c r="E4" s="4">
        <v>8</v>
      </c>
      <c r="F4" s="4">
        <f>IF($A4="","",SUMIF('الإدخالات'!$B$2:$B$201,$A4,'الإدخالات'!$C$2:$C$201))</f>
      </c>
      <c r="G4" s="4">
        <f>IF($A4="","",SUMIF('الإخراجات'!$B$2:$B$201,$A4,'الإخراجات'!$C$2:$C$201))</f>
      </c>
      <c r="H4" s="4">
        <f>IF($A4="","",$E4+$F4-$G4)</f>
      </c>
      <c r="I4" s="4">
        <v>2</v>
      </c>
      <c r="J4">
        <f>IF($A4="","",IF($H4&lt;=0,"منعدم",IF($H4&lt;=$I4,"أعد التزويد","سليم")))</f>
      </c>
    </row>
    <row r="5">
      <c r="A5" t="inlineStr">
        <is>
          <t>CH-01-WHITE-XL</t>
        </is>
      </c>
      <c r="B5" t="inlineStr">
        <is>
          <t>CH-01</t>
        </is>
      </c>
      <c r="C5" t="inlineStr">
        <is>
          <t>أبيض</t>
        </is>
      </c>
      <c r="D5" t="inlineStr">
        <is>
          <t>XL</t>
        </is>
      </c>
      <c r="E5" s="4">
        <v>5</v>
      </c>
      <c r="F5" s="4">
        <f>IF($A5="","",SUMIF('الإدخالات'!$B$2:$B$201,$A5,'الإدخالات'!$C$2:$C$201))</f>
      </c>
      <c r="G5" s="4">
        <f>IF($A5="","",SUMIF('الإخراجات'!$B$2:$B$201,$A5,'الإخراجات'!$C$2:$C$201))</f>
      </c>
      <c r="H5" s="4">
        <f>IF($A5="","",$E5+$F5-$G5)</f>
      </c>
      <c r="I5" s="4">
        <v>2</v>
      </c>
      <c r="J5">
        <f>IF($A5="","",IF($H5&lt;=0,"منعدم",IF($H5&lt;=$I5,"أعد التزويد","سليم")))</f>
      </c>
    </row>
    <row r="6">
      <c r="A6" t="inlineStr">
        <is>
          <t>CH-01-BLUE-S</t>
        </is>
      </c>
      <c r="B6" t="inlineStr">
        <is>
          <t>CH-01</t>
        </is>
      </c>
      <c r="C6" t="inlineStr">
        <is>
          <t>أزرق</t>
        </is>
      </c>
      <c r="D6" t="inlineStr">
        <is>
          <t>S</t>
        </is>
      </c>
      <c r="E6" s="4">
        <v>3</v>
      </c>
      <c r="F6" s="4">
        <f>IF($A6="","",SUMIF('الإدخالات'!$B$2:$B$201,$A6,'الإدخالات'!$C$2:$C$201))</f>
      </c>
      <c r="G6" s="4">
        <f>IF($A6="","",SUMIF('الإخراجات'!$B$2:$B$201,$A6,'الإخراجات'!$C$2:$C$201))</f>
      </c>
      <c r="H6" s="4">
        <f>IF($A6="","",$E6+$F6-$G6)</f>
      </c>
      <c r="I6" s="4">
        <v>2</v>
      </c>
      <c r="J6">
        <f>IF($A6="","",IF($H6&lt;=0,"منعدم",IF($H6&lt;=$I6,"أعد التزويد","سليم")))</f>
      </c>
    </row>
    <row r="7">
      <c r="A7" t="inlineStr">
        <is>
          <t>CH-01-BLUE-M</t>
        </is>
      </c>
      <c r="B7" t="inlineStr">
        <is>
          <t>CH-01</t>
        </is>
      </c>
      <c r="C7" t="inlineStr">
        <is>
          <t>أزرق</t>
        </is>
      </c>
      <c r="D7" t="inlineStr">
        <is>
          <t>M</t>
        </is>
      </c>
      <c r="E7" s="4">
        <v>6</v>
      </c>
      <c r="F7" s="4">
        <f>IF($A7="","",SUMIF('الإدخالات'!$B$2:$B$201,$A7,'الإدخالات'!$C$2:$C$201))</f>
      </c>
      <c r="G7" s="4">
        <f>IF($A7="","",SUMIF('الإخراجات'!$B$2:$B$201,$A7,'الإخراجات'!$C$2:$C$201))</f>
      </c>
      <c r="H7" s="4">
        <f>IF($A7="","",$E7+$F7-$G7)</f>
      </c>
      <c r="I7" s="4">
        <v>2</v>
      </c>
      <c r="J7">
        <f>IF($A7="","",IF($H7&lt;=0,"منعدم",IF($H7&lt;=$I7,"أعد التزويد","سليم")))</f>
      </c>
    </row>
    <row r="8">
      <c r="A8" t="inlineStr">
        <is>
          <t>CH-01-BLUE-L</t>
        </is>
      </c>
      <c r="B8" t="inlineStr">
        <is>
          <t>CH-01</t>
        </is>
      </c>
      <c r="C8" t="inlineStr">
        <is>
          <t>أزرق</t>
        </is>
      </c>
      <c r="D8" t="inlineStr">
        <is>
          <t>L</t>
        </is>
      </c>
      <c r="E8" s="4">
        <v>6</v>
      </c>
      <c r="F8" s="4">
        <f>IF($A8="","",SUMIF('الإدخالات'!$B$2:$B$201,$A8,'الإدخالات'!$C$2:$C$201))</f>
      </c>
      <c r="G8" s="4">
        <f>IF($A8="","",SUMIF('الإخراجات'!$B$2:$B$201,$A8,'الإخراجات'!$C$2:$C$201))</f>
      </c>
      <c r="H8" s="4">
        <f>IF($A8="","",$E8+$F8-$G8)</f>
      </c>
      <c r="I8" s="4">
        <v>2</v>
      </c>
      <c r="J8">
        <f>IF($A8="","",IF($H8&lt;=0,"منعدم",IF($H8&lt;=$I8,"أعد التزويد","سليم")))</f>
      </c>
    </row>
    <row r="9">
      <c r="A9" t="inlineStr">
        <is>
          <t>CH-01-BLUE-XL</t>
        </is>
      </c>
      <c r="B9" t="inlineStr">
        <is>
          <t>CH-01</t>
        </is>
      </c>
      <c r="C9" t="inlineStr">
        <is>
          <t>أزرق</t>
        </is>
      </c>
      <c r="D9" t="inlineStr">
        <is>
          <t>XL</t>
        </is>
      </c>
      <c r="E9" s="4">
        <v>4</v>
      </c>
      <c r="F9" s="4">
        <f>IF($A9="","",SUMIF('الإدخالات'!$B$2:$B$201,$A9,'الإدخالات'!$C$2:$C$201))</f>
      </c>
      <c r="G9" s="4">
        <f>IF($A9="","",SUMIF('الإخراجات'!$B$2:$B$201,$A9,'الإخراجات'!$C$2:$C$201))</f>
      </c>
      <c r="H9" s="4">
        <f>IF($A9="","",$E9+$F9-$G9)</f>
      </c>
      <c r="I9" s="4">
        <v>2</v>
      </c>
      <c r="J9">
        <f>IF($A9="","",IF($H9&lt;=0,"منعدم",IF($H9&lt;=$I9,"أعد التزويد","سليم")))</f>
      </c>
    </row>
    <row r="10">
      <c r="A10" t="inlineStr">
        <is>
          <t>TS-02-BLACK-S</t>
        </is>
      </c>
      <c r="B10" t="inlineStr">
        <is>
          <t>TS-02</t>
        </is>
      </c>
      <c r="C10" t="inlineStr">
        <is>
          <t>أسود</t>
        </is>
      </c>
      <c r="D10" t="inlineStr">
        <is>
          <t>S</t>
        </is>
      </c>
      <c r="E10" s="4">
        <v>6</v>
      </c>
      <c r="F10" s="4">
        <f>IF($A10="","",SUMIF('الإدخالات'!$B$2:$B$201,$A10,'الإدخالات'!$C$2:$C$201))</f>
      </c>
      <c r="G10" s="4">
        <f>IF($A10="","",SUMIF('الإخراجات'!$B$2:$B$201,$A10,'الإخراجات'!$C$2:$C$201))</f>
      </c>
      <c r="H10" s="4">
        <f>IF($A10="","",$E10+$F10-$G10)</f>
      </c>
      <c r="I10" s="4">
        <v>2</v>
      </c>
      <c r="J10">
        <f>IF($A10="","",IF($H10&lt;=0,"منعدم",IF($H10&lt;=$I10,"أعد التزويد","سليم")))</f>
      </c>
    </row>
    <row r="11">
      <c r="A11" t="inlineStr">
        <is>
          <t>TS-02-BLACK-M</t>
        </is>
      </c>
      <c r="B11" t="inlineStr">
        <is>
          <t>TS-02</t>
        </is>
      </c>
      <c r="C11" t="inlineStr">
        <is>
          <t>أسود</t>
        </is>
      </c>
      <c r="D11" t="inlineStr">
        <is>
          <t>M</t>
        </is>
      </c>
      <c r="E11" s="4">
        <v>12</v>
      </c>
      <c r="F11" s="4">
        <f>IF($A11="","",SUMIF('الإدخالات'!$B$2:$B$201,$A11,'الإدخالات'!$C$2:$C$201))</f>
      </c>
      <c r="G11" s="4">
        <f>IF($A11="","",SUMIF('الإخراجات'!$B$2:$B$201,$A11,'الإخراجات'!$C$2:$C$201))</f>
      </c>
      <c r="H11" s="4">
        <f>IF($A11="","",$E11+$F11-$G11)</f>
      </c>
      <c r="I11" s="4">
        <v>2</v>
      </c>
      <c r="J11">
        <f>IF($A11="","",IF($H11&lt;=0,"منعدم",IF($H11&lt;=$I11,"أعد التزويد","سليم")))</f>
      </c>
    </row>
    <row r="12">
      <c r="A12" t="inlineStr">
        <is>
          <t>TS-02-BLACK-L</t>
        </is>
      </c>
      <c r="B12" t="inlineStr">
        <is>
          <t>TS-02</t>
        </is>
      </c>
      <c r="C12" t="inlineStr">
        <is>
          <t>أسود</t>
        </is>
      </c>
      <c r="D12" t="inlineStr">
        <is>
          <t>L</t>
        </is>
      </c>
      <c r="E12" s="4">
        <v>12</v>
      </c>
      <c r="F12" s="4">
        <f>IF($A12="","",SUMIF('الإدخالات'!$B$2:$B$201,$A12,'الإدخالات'!$C$2:$C$201))</f>
      </c>
      <c r="G12" s="4">
        <f>IF($A12="","",SUMIF('الإخراجات'!$B$2:$B$201,$A12,'الإخراجات'!$C$2:$C$201))</f>
      </c>
      <c r="H12" s="4">
        <f>IF($A12="","",$E12+$F12-$G12)</f>
      </c>
      <c r="I12" s="4">
        <v>2</v>
      </c>
      <c r="J12">
        <f>IF($A12="","",IF($H12&lt;=0,"منعدم",IF($H12&lt;=$I12,"أعد التزويد","سليم")))</f>
      </c>
    </row>
    <row r="13">
      <c r="A13" t="inlineStr">
        <is>
          <t>TS-02-BLACK-XL</t>
        </is>
      </c>
      <c r="B13" t="inlineStr">
        <is>
          <t>TS-02</t>
        </is>
      </c>
      <c r="C13" t="inlineStr">
        <is>
          <t>أسود</t>
        </is>
      </c>
      <c r="D13" t="inlineStr">
        <is>
          <t>XL</t>
        </is>
      </c>
      <c r="E13" s="4">
        <v>8</v>
      </c>
      <c r="F13" s="4">
        <f>IF($A13="","",SUMIF('الإدخالات'!$B$2:$B$201,$A13,'الإدخالات'!$C$2:$C$201))</f>
      </c>
      <c r="G13" s="4">
        <f>IF($A13="","",SUMIF('الإخراجات'!$B$2:$B$201,$A13,'الإخراجات'!$C$2:$C$201))</f>
      </c>
      <c r="H13" s="4">
        <f>IF($A13="","",$E13+$F13-$G13)</f>
      </c>
      <c r="I13" s="4">
        <v>2</v>
      </c>
      <c r="J13">
        <f>IF($A13="","",IF($H13&lt;=0,"منعدم",IF($H13&lt;=$I13,"أعد التزويد","سليم")))</f>
      </c>
    </row>
    <row r="14">
      <c r="A14" t="inlineStr">
        <is>
          <t>TS-02-WHITE-S</t>
        </is>
      </c>
      <c r="B14" t="inlineStr">
        <is>
          <t>TS-02</t>
        </is>
      </c>
      <c r="C14" t="inlineStr">
        <is>
          <t>أبيض</t>
        </is>
      </c>
      <c r="D14" t="inlineStr">
        <is>
          <t>S</t>
        </is>
      </c>
      <c r="E14" s="4">
        <v>6</v>
      </c>
      <c r="F14" s="4">
        <f>IF($A14="","",SUMIF('الإدخالات'!$B$2:$B$201,$A14,'الإدخالات'!$C$2:$C$201))</f>
      </c>
      <c r="G14" s="4">
        <f>IF($A14="","",SUMIF('الإخراجات'!$B$2:$B$201,$A14,'الإخراجات'!$C$2:$C$201))</f>
      </c>
      <c r="H14" s="4">
        <f>IF($A14="","",$E14+$F14-$G14)</f>
      </c>
      <c r="I14" s="4">
        <v>2</v>
      </c>
      <c r="J14">
        <f>IF($A14="","",IF($H14&lt;=0,"منعدم",IF($H14&lt;=$I14,"أعد التزويد","سليم")))</f>
      </c>
    </row>
    <row r="15">
      <c r="A15" t="inlineStr">
        <is>
          <t>TS-02-WHITE-M</t>
        </is>
      </c>
      <c r="B15" t="inlineStr">
        <is>
          <t>TS-02</t>
        </is>
      </c>
      <c r="C15" t="inlineStr">
        <is>
          <t>أبيض</t>
        </is>
      </c>
      <c r="D15" t="inlineStr">
        <is>
          <t>M</t>
        </is>
      </c>
      <c r="E15" s="4">
        <v>10</v>
      </c>
      <c r="F15" s="4">
        <f>IF($A15="","",SUMIF('الإدخالات'!$B$2:$B$201,$A15,'الإدخالات'!$C$2:$C$201))</f>
      </c>
      <c r="G15" s="4">
        <f>IF($A15="","",SUMIF('الإخراجات'!$B$2:$B$201,$A15,'الإخراجات'!$C$2:$C$201))</f>
      </c>
      <c r="H15" s="4">
        <f>IF($A15="","",$E15+$F15-$G15)</f>
      </c>
      <c r="I15" s="4">
        <v>2</v>
      </c>
      <c r="J15">
        <f>IF($A15="","",IF($H15&lt;=0,"منعدم",IF($H15&lt;=$I15,"أعد التزويد","سليم")))</f>
      </c>
    </row>
    <row r="16">
      <c r="A16" t="inlineStr">
        <is>
          <t>TS-02-WHITE-L</t>
        </is>
      </c>
      <c r="B16" t="inlineStr">
        <is>
          <t>TS-02</t>
        </is>
      </c>
      <c r="C16" t="inlineStr">
        <is>
          <t>أبيض</t>
        </is>
      </c>
      <c r="D16" t="inlineStr">
        <is>
          <t>L</t>
        </is>
      </c>
      <c r="E16" s="4">
        <v>10</v>
      </c>
      <c r="F16" s="4">
        <f>IF($A16="","",SUMIF('الإدخالات'!$B$2:$B$201,$A16,'الإدخالات'!$C$2:$C$201))</f>
      </c>
      <c r="G16" s="4">
        <f>IF($A16="","",SUMIF('الإخراجات'!$B$2:$B$201,$A16,'الإخراجات'!$C$2:$C$201))</f>
      </c>
      <c r="H16" s="4">
        <f>IF($A16="","",$E16+$F16-$G16)</f>
      </c>
      <c r="I16" s="4">
        <v>2</v>
      </c>
      <c r="J16">
        <f>IF($A16="","",IF($H16&lt;=0,"منعدم",IF($H16&lt;=$I16,"أعد التزويد","سليم")))</f>
      </c>
    </row>
    <row r="17">
      <c r="A17" t="inlineStr">
        <is>
          <t>TS-02-WHITE-XL</t>
        </is>
      </c>
      <c r="B17" t="inlineStr">
        <is>
          <t>TS-02</t>
        </is>
      </c>
      <c r="C17" t="inlineStr">
        <is>
          <t>أبيض</t>
        </is>
      </c>
      <c r="D17" t="inlineStr">
        <is>
          <t>XL</t>
        </is>
      </c>
      <c r="E17" s="4">
        <v>6</v>
      </c>
      <c r="F17" s="4">
        <f>IF($A17="","",SUMIF('الإدخالات'!$B$2:$B$201,$A17,'الإدخالات'!$C$2:$C$201))</f>
      </c>
      <c r="G17" s="4">
        <f>IF($A17="","",SUMIF('الإخراجات'!$B$2:$B$201,$A17,'الإخراجات'!$C$2:$C$201))</f>
      </c>
      <c r="H17" s="4">
        <f>IF($A17="","",$E17+$F17-$G17)</f>
      </c>
      <c r="I17" s="4">
        <v>2</v>
      </c>
      <c r="J17">
        <f>IF($A17="","",IF($H17&lt;=0,"منعدم",IF($H17&lt;=$I17,"أعد التزويد","سليم")))</f>
      </c>
    </row>
    <row r="18">
      <c r="A18" t="inlineStr">
        <is>
          <t>JN-03-BLUE-S</t>
        </is>
      </c>
      <c r="B18" t="inlineStr">
        <is>
          <t>JN-03</t>
        </is>
      </c>
      <c r="C18" t="inlineStr">
        <is>
          <t>أزرق</t>
        </is>
      </c>
      <c r="D18" t="inlineStr">
        <is>
          <t>S</t>
        </is>
      </c>
      <c r="E18" s="4">
        <v>4</v>
      </c>
      <c r="F18" s="4">
        <f>IF($A18="","",SUMIF('الإدخالات'!$B$2:$B$201,$A18,'الإدخالات'!$C$2:$C$201))</f>
      </c>
      <c r="G18" s="4">
        <f>IF($A18="","",SUMIF('الإخراجات'!$B$2:$B$201,$A18,'الإخراجات'!$C$2:$C$201))</f>
      </c>
      <c r="H18" s="4">
        <f>IF($A18="","",$E18+$F18-$G18)</f>
      </c>
      <c r="I18" s="4">
        <v>2</v>
      </c>
      <c r="J18">
        <f>IF($A18="","",IF($H18&lt;=0,"منعدم",IF($H18&lt;=$I18,"أعد التزويد","سليم")))</f>
      </c>
    </row>
    <row r="19">
      <c r="A19" t="inlineStr">
        <is>
          <t>JN-03-BLUE-M</t>
        </is>
      </c>
      <c r="B19" t="inlineStr">
        <is>
          <t>JN-03</t>
        </is>
      </c>
      <c r="C19" t="inlineStr">
        <is>
          <t>أزرق</t>
        </is>
      </c>
      <c r="D19" t="inlineStr">
        <is>
          <t>M</t>
        </is>
      </c>
      <c r="E19" s="4">
        <v>7</v>
      </c>
      <c r="F19" s="4">
        <f>IF($A19="","",SUMIF('الإدخالات'!$B$2:$B$201,$A19,'الإدخالات'!$C$2:$C$201))</f>
      </c>
      <c r="G19" s="4">
        <f>IF($A19="","",SUMIF('الإخراجات'!$B$2:$B$201,$A19,'الإخراجات'!$C$2:$C$201))</f>
      </c>
      <c r="H19" s="4">
        <f>IF($A19="","",$E19+$F19-$G19)</f>
      </c>
      <c r="I19" s="4">
        <v>2</v>
      </c>
      <c r="J19">
        <f>IF($A19="","",IF($H19&lt;=0,"منعدم",IF($H19&lt;=$I19,"أعد التزويد","سليم")))</f>
      </c>
    </row>
    <row r="20">
      <c r="A20" t="inlineStr">
        <is>
          <t>JN-03-BLUE-L</t>
        </is>
      </c>
      <c r="B20" t="inlineStr">
        <is>
          <t>JN-03</t>
        </is>
      </c>
      <c r="C20" t="inlineStr">
        <is>
          <t>أزرق</t>
        </is>
      </c>
      <c r="D20" t="inlineStr">
        <is>
          <t>L</t>
        </is>
      </c>
      <c r="E20" s="4">
        <v>7</v>
      </c>
      <c r="F20" s="4">
        <f>IF($A20="","",SUMIF('الإدخالات'!$B$2:$B$201,$A20,'الإدخالات'!$C$2:$C$201))</f>
      </c>
      <c r="G20" s="4">
        <f>IF($A20="","",SUMIF('الإخراجات'!$B$2:$B$201,$A20,'الإخراجات'!$C$2:$C$201))</f>
      </c>
      <c r="H20" s="4">
        <f>IF($A20="","",$E20+$F20-$G20)</f>
      </c>
      <c r="I20" s="4">
        <v>2</v>
      </c>
      <c r="J20">
        <f>IF($A20="","",IF($H20&lt;=0,"منعدم",IF($H20&lt;=$I20,"أعد التزويد","سليم")))</f>
      </c>
    </row>
    <row r="21">
      <c r="A21" t="inlineStr">
        <is>
          <t>JN-03-BLUE-XL</t>
        </is>
      </c>
      <c r="B21" t="inlineStr">
        <is>
          <t>JN-03</t>
        </is>
      </c>
      <c r="C21" t="inlineStr">
        <is>
          <t>أزرق</t>
        </is>
      </c>
      <c r="D21" t="inlineStr">
        <is>
          <t>XL</t>
        </is>
      </c>
      <c r="E21" s="4">
        <v>4</v>
      </c>
      <c r="F21" s="4">
        <f>IF($A21="","",SUMIF('الإدخالات'!$B$2:$B$201,$A21,'الإدخالات'!$C$2:$C$201))</f>
      </c>
      <c r="G21" s="4">
        <f>IF($A21="","",SUMIF('الإخراجات'!$B$2:$B$201,$A21,'الإخراجات'!$C$2:$C$201))</f>
      </c>
      <c r="H21" s="4">
        <f>IF($A21="","",$E21+$F21-$G21)</f>
      </c>
      <c r="I21" s="4">
        <v>2</v>
      </c>
      <c r="J21">
        <f>IF($A21="","",IF($H21&lt;=0,"منعدم",IF($H21&lt;=$I21,"أعد التزويد","سليم")))</f>
      </c>
    </row>
    <row r="22">
      <c r="A22" t="inlineStr">
        <is>
          <t>RB-04-BEIGE-S</t>
        </is>
      </c>
      <c r="B22" t="inlineStr">
        <is>
          <t>RB-04</t>
        </is>
      </c>
      <c r="C22" t="inlineStr">
        <is>
          <t>بيج</t>
        </is>
      </c>
      <c r="D22" t="inlineStr">
        <is>
          <t>S</t>
        </is>
      </c>
      <c r="E22" s="4">
        <v>5</v>
      </c>
      <c r="F22" s="4">
        <f>IF($A22="","",SUMIF('الإدخالات'!$B$2:$B$201,$A22,'الإدخالات'!$C$2:$C$201))</f>
      </c>
      <c r="G22" s="4">
        <f>IF($A22="","",SUMIF('الإخراجات'!$B$2:$B$201,$A22,'الإخراجات'!$C$2:$C$201))</f>
      </c>
      <c r="H22" s="4">
        <f>IF($A22="","",$E22+$F22-$G22)</f>
      </c>
      <c r="I22" s="4">
        <v>2</v>
      </c>
      <c r="J22">
        <f>IF($A22="","",IF($H22&lt;=0,"منعدم",IF($H22&lt;=$I22,"أعد التزويد","سليم")))</f>
      </c>
    </row>
    <row r="23">
      <c r="A23" t="inlineStr">
        <is>
          <t>RB-04-BEIGE-M</t>
        </is>
      </c>
      <c r="B23" t="inlineStr">
        <is>
          <t>RB-04</t>
        </is>
      </c>
      <c r="C23" t="inlineStr">
        <is>
          <t>بيج</t>
        </is>
      </c>
      <c r="D23" t="inlineStr">
        <is>
          <t>M</t>
        </is>
      </c>
      <c r="E23" s="4">
        <v>6</v>
      </c>
      <c r="F23" s="4">
        <f>IF($A23="","",SUMIF('الإدخالات'!$B$2:$B$201,$A23,'الإدخالات'!$C$2:$C$201))</f>
      </c>
      <c r="G23" s="4">
        <f>IF($A23="","",SUMIF('الإخراجات'!$B$2:$B$201,$A23,'الإخراجات'!$C$2:$C$201))</f>
      </c>
      <c r="H23" s="4">
        <f>IF($A23="","",$E23+$F23-$G23)</f>
      </c>
      <c r="I23" s="4">
        <v>2</v>
      </c>
      <c r="J23">
        <f>IF($A23="","",IF($H23&lt;=0,"منعدم",IF($H23&lt;=$I23,"أعد التزويد","سليم")))</f>
      </c>
    </row>
    <row r="24">
      <c r="A24" t="inlineStr">
        <is>
          <t>RB-04-BEIGE-L</t>
        </is>
      </c>
      <c r="B24" t="inlineStr">
        <is>
          <t>RB-04</t>
        </is>
      </c>
      <c r="C24" t="inlineStr">
        <is>
          <t>بيج</t>
        </is>
      </c>
      <c r="D24" t="inlineStr">
        <is>
          <t>L</t>
        </is>
      </c>
      <c r="E24" s="4">
        <v>5</v>
      </c>
      <c r="F24" s="4">
        <f>IF($A24="","",SUMIF('الإدخالات'!$B$2:$B$201,$A24,'الإدخالات'!$C$2:$C$201))</f>
      </c>
      <c r="G24" s="4">
        <f>IF($A24="","",SUMIF('الإخراجات'!$B$2:$B$201,$A24,'الإخراجات'!$C$2:$C$201))</f>
      </c>
      <c r="H24" s="4">
        <f>IF($A24="","",$E24+$F24-$G24)</f>
      </c>
      <c r="I24" s="4">
        <v>2</v>
      </c>
      <c r="J24">
        <f>IF($A24="","",IF($H24&lt;=0,"منعدم",IF($H24&lt;=$I24,"أعد التزويد","سليم")))</f>
      </c>
    </row>
    <row r="25">
      <c r="A25" t="inlineStr">
        <is>
          <t>RB-04-BEIGE-XL</t>
        </is>
      </c>
      <c r="B25" t="inlineStr">
        <is>
          <t>RB-04</t>
        </is>
      </c>
      <c r="C25" t="inlineStr">
        <is>
          <t>بيج</t>
        </is>
      </c>
      <c r="D25" t="inlineStr">
        <is>
          <t>XL</t>
        </is>
      </c>
      <c r="E25" s="4">
        <v>3</v>
      </c>
      <c r="F25" s="4">
        <f>IF($A25="","",SUMIF('الإدخالات'!$B$2:$B$201,$A25,'الإدخالات'!$C$2:$C$201))</f>
      </c>
      <c r="G25" s="4">
        <f>IF($A25="","",SUMIF('الإخراجات'!$B$2:$B$201,$A25,'الإخراجات'!$C$2:$C$201))</f>
      </c>
      <c r="H25" s="4">
        <f>IF($A25="","",$E25+$F25-$G25)</f>
      </c>
      <c r="I25" s="4">
        <v>2</v>
      </c>
      <c r="J25">
        <f>IF($A25="","",IF($H25&lt;=0,"منعدم",IF($H25&lt;=$I25,"أعد التزويد","سليم")))</f>
      </c>
    </row>
    <row r="26">
      <c r="A26" t="inlineStr">
        <is>
          <t>VS-05-BLACK-S</t>
        </is>
      </c>
      <c r="B26" t="inlineStr">
        <is>
          <t>VS-05</t>
        </is>
      </c>
      <c r="C26" t="inlineStr">
        <is>
          <t>أسود</t>
        </is>
      </c>
      <c r="D26" t="inlineStr">
        <is>
          <t>S</t>
        </is>
      </c>
      <c r="E26" s="4">
        <v>2</v>
      </c>
      <c r="F26" s="4">
        <f>IF($A26="","",SUMIF('الإدخالات'!$B$2:$B$201,$A26,'الإدخالات'!$C$2:$C$201))</f>
      </c>
      <c r="G26" s="4">
        <f>IF($A26="","",SUMIF('الإخراجات'!$B$2:$B$201,$A26,'الإخراجات'!$C$2:$C$201))</f>
      </c>
      <c r="H26" s="4">
        <f>IF($A26="","",$E26+$F26-$G26)</f>
      </c>
      <c r="I26" s="4">
        <v>2</v>
      </c>
      <c r="J26">
        <f>IF($A26="","",IF($H26&lt;=0,"منعدم",IF($H26&lt;=$I26,"أعد التزويد","سليم")))</f>
      </c>
    </row>
    <row r="27">
      <c r="A27" t="inlineStr">
        <is>
          <t>VS-05-BLACK-M</t>
        </is>
      </c>
      <c r="B27" t="inlineStr">
        <is>
          <t>VS-05</t>
        </is>
      </c>
      <c r="C27" t="inlineStr">
        <is>
          <t>أسود</t>
        </is>
      </c>
      <c r="D27" t="inlineStr">
        <is>
          <t>M</t>
        </is>
      </c>
      <c r="E27" s="4">
        <v>4</v>
      </c>
      <c r="F27" s="4">
        <f>IF($A27="","",SUMIF('الإدخالات'!$B$2:$B$201,$A27,'الإدخالات'!$C$2:$C$201))</f>
      </c>
      <c r="G27" s="4">
        <f>IF($A27="","",SUMIF('الإخراجات'!$B$2:$B$201,$A27,'الإخراجات'!$C$2:$C$201))</f>
      </c>
      <c r="H27" s="4">
        <f>IF($A27="","",$E27+$F27-$G27)</f>
      </c>
      <c r="I27" s="4">
        <v>2</v>
      </c>
      <c r="J27">
        <f>IF($A27="","",IF($H27&lt;=0,"منعدم",IF($H27&lt;=$I27,"أعد التزويد","سليم")))</f>
      </c>
    </row>
    <row r="28">
      <c r="A28" t="inlineStr">
        <is>
          <t>VS-05-BLACK-L</t>
        </is>
      </c>
      <c r="B28" t="inlineStr">
        <is>
          <t>VS-05</t>
        </is>
      </c>
      <c r="C28" t="inlineStr">
        <is>
          <t>أسود</t>
        </is>
      </c>
      <c r="D28" t="inlineStr">
        <is>
          <t>L</t>
        </is>
      </c>
      <c r="E28" s="4">
        <v>4</v>
      </c>
      <c r="F28" s="4">
        <f>IF($A28="","",SUMIF('الإدخالات'!$B$2:$B$201,$A28,'الإدخالات'!$C$2:$C$201))</f>
      </c>
      <c r="G28" s="4">
        <f>IF($A28="","",SUMIF('الإخراجات'!$B$2:$B$201,$A28,'الإخراجات'!$C$2:$C$201))</f>
      </c>
      <c r="H28" s="4">
        <f>IF($A28="","",$E28+$F28-$G28)</f>
      </c>
      <c r="I28" s="4">
        <v>2</v>
      </c>
      <c r="J28">
        <f>IF($A28="","",IF($H28&lt;=0,"منعدم",IF($H28&lt;=$I28,"أعد التزويد","سليم")))</f>
      </c>
    </row>
    <row r="29">
      <c r="A29" t="inlineStr">
        <is>
          <t>VS-05-BLACK-XL</t>
        </is>
      </c>
      <c r="B29" t="inlineStr">
        <is>
          <t>VS-05</t>
        </is>
      </c>
      <c r="C29" t="inlineStr">
        <is>
          <t>أسود</t>
        </is>
      </c>
      <c r="D29" t="inlineStr">
        <is>
          <t>XL</t>
        </is>
      </c>
      <c r="E29" s="4">
        <v>3</v>
      </c>
      <c r="F29" s="4">
        <f>IF($A29="","",SUMIF('الإدخالات'!$B$2:$B$201,$A29,'الإدخالات'!$C$2:$C$201))</f>
      </c>
      <c r="G29" s="4">
        <f>IF($A29="","",SUMIF('الإخراجات'!$B$2:$B$201,$A29,'الإخراجات'!$C$2:$C$201))</f>
      </c>
      <c r="H29" s="4">
        <f>IF($A29="","",$E29+$F29-$G29)</f>
      </c>
      <c r="I29" s="4">
        <v>2</v>
      </c>
      <c r="J29">
        <f>IF($A29="","",IF($H29&lt;=0,"منعدم",IF($H29&lt;=$I29,"أعد التزويد","سليم")))</f>
      </c>
    </row>
    <row r="30">
      <c r="F30" s="4">
        <f>IF($A30="","",SUMIF('الإدخالات'!$B$2:$B$201,$A30,'الإدخالات'!$C$2:$C$201))</f>
      </c>
      <c r="G30" s="4">
        <f>IF($A30="","",SUMIF('الإخراجات'!$B$2:$B$201,$A30,'الإخراجات'!$C$2:$C$201))</f>
      </c>
      <c r="H30" s="4">
        <f>IF($A30="","",$E30+$F30-$G30)</f>
      </c>
      <c r="J30">
        <f>IF($A30="","",IF($H30&lt;=0,"منعدم",IF($H30&lt;=$I30,"أعد التزويد","سليم")))</f>
      </c>
    </row>
    <row r="31">
      <c r="F31" s="4">
        <f>IF($A31="","",SUMIF('الإدخالات'!$B$2:$B$201,$A31,'الإدخالات'!$C$2:$C$201))</f>
      </c>
      <c r="G31" s="4">
        <f>IF($A31="","",SUMIF('الإخراجات'!$B$2:$B$201,$A31,'الإخراجات'!$C$2:$C$201))</f>
      </c>
      <c r="H31" s="4">
        <f>IF($A31="","",$E31+$F31-$G31)</f>
      </c>
      <c r="J31">
        <f>IF($A31="","",IF($H31&lt;=0,"منعدم",IF($H31&lt;=$I31,"أعد التزويد","سليم")))</f>
      </c>
    </row>
    <row r="32">
      <c r="F32" s="4">
        <f>IF($A32="","",SUMIF('الإدخالات'!$B$2:$B$201,$A32,'الإدخالات'!$C$2:$C$201))</f>
      </c>
      <c r="G32" s="4">
        <f>IF($A32="","",SUMIF('الإخراجات'!$B$2:$B$201,$A32,'الإخراجات'!$C$2:$C$201))</f>
      </c>
      <c r="H32" s="4">
        <f>IF($A32="","",$E32+$F32-$G32)</f>
      </c>
      <c r="J32">
        <f>IF($A32="","",IF($H32&lt;=0,"منعدم",IF($H32&lt;=$I32,"أعد التزويد","سليم")))</f>
      </c>
    </row>
    <row r="33">
      <c r="F33" s="4">
        <f>IF($A33="","",SUMIF('الإدخالات'!$B$2:$B$201,$A33,'الإدخالات'!$C$2:$C$201))</f>
      </c>
      <c r="G33" s="4">
        <f>IF($A33="","",SUMIF('الإخراجات'!$B$2:$B$201,$A33,'الإخراجات'!$C$2:$C$201))</f>
      </c>
      <c r="H33" s="4">
        <f>IF($A33="","",$E33+$F33-$G33)</f>
      </c>
      <c r="J33">
        <f>IF($A33="","",IF($H33&lt;=0,"منعدم",IF($H33&lt;=$I33,"أعد التزويد","سليم")))</f>
      </c>
    </row>
    <row r="34">
      <c r="F34" s="4">
        <f>IF($A34="","",SUMIF('الإدخالات'!$B$2:$B$201,$A34,'الإدخالات'!$C$2:$C$201))</f>
      </c>
      <c r="G34" s="4">
        <f>IF($A34="","",SUMIF('الإخراجات'!$B$2:$B$201,$A34,'الإخراجات'!$C$2:$C$201))</f>
      </c>
      <c r="H34" s="4">
        <f>IF($A34="","",$E34+$F34-$G34)</f>
      </c>
      <c r="J34">
        <f>IF($A34="","",IF($H34&lt;=0,"منعدم",IF($H34&lt;=$I34,"أعد التزويد","سليم")))</f>
      </c>
    </row>
    <row r="35">
      <c r="F35" s="4">
        <f>IF($A35="","",SUMIF('الإدخالات'!$B$2:$B$201,$A35,'الإدخالات'!$C$2:$C$201))</f>
      </c>
      <c r="G35" s="4">
        <f>IF($A35="","",SUMIF('الإخراجات'!$B$2:$B$201,$A35,'الإخراجات'!$C$2:$C$201))</f>
      </c>
      <c r="H35" s="4">
        <f>IF($A35="","",$E35+$F35-$G35)</f>
      </c>
      <c r="J35">
        <f>IF($A35="","",IF($H35&lt;=0,"منعدم",IF($H35&lt;=$I35,"أعد التزويد","سليم")))</f>
      </c>
    </row>
    <row r="36">
      <c r="F36" s="4">
        <f>IF($A36="","",SUMIF('الإدخالات'!$B$2:$B$201,$A36,'الإدخالات'!$C$2:$C$201))</f>
      </c>
      <c r="G36" s="4">
        <f>IF($A36="","",SUMIF('الإخراجات'!$B$2:$B$201,$A36,'الإخراجات'!$C$2:$C$201))</f>
      </c>
      <c r="H36" s="4">
        <f>IF($A36="","",$E36+$F36-$G36)</f>
      </c>
      <c r="J36">
        <f>IF($A36="","",IF($H36&lt;=0,"منعدم",IF($H36&lt;=$I36,"أعد التزويد","سليم")))</f>
      </c>
    </row>
    <row r="37">
      <c r="F37" s="4">
        <f>IF($A37="","",SUMIF('الإدخالات'!$B$2:$B$201,$A37,'الإدخالات'!$C$2:$C$201))</f>
      </c>
      <c r="G37" s="4">
        <f>IF($A37="","",SUMIF('الإخراجات'!$B$2:$B$201,$A37,'الإخراجات'!$C$2:$C$201))</f>
      </c>
      <c r="H37" s="4">
        <f>IF($A37="","",$E37+$F37-$G37)</f>
      </c>
      <c r="J37">
        <f>IF($A37="","",IF($H37&lt;=0,"منعدم",IF($H37&lt;=$I37,"أعد التزويد","سليم")))</f>
      </c>
    </row>
    <row r="38">
      <c r="F38" s="4">
        <f>IF($A38="","",SUMIF('الإدخالات'!$B$2:$B$201,$A38,'الإدخالات'!$C$2:$C$201))</f>
      </c>
      <c r="G38" s="4">
        <f>IF($A38="","",SUMIF('الإخراجات'!$B$2:$B$201,$A38,'الإخراجات'!$C$2:$C$201))</f>
      </c>
      <c r="H38" s="4">
        <f>IF($A38="","",$E38+$F38-$G38)</f>
      </c>
      <c r="J38">
        <f>IF($A38="","",IF($H38&lt;=0,"منعدم",IF($H38&lt;=$I38,"أعد التزويد","سليم")))</f>
      </c>
    </row>
    <row r="39">
      <c r="F39" s="4">
        <f>IF($A39="","",SUMIF('الإدخالات'!$B$2:$B$201,$A39,'الإدخالات'!$C$2:$C$201))</f>
      </c>
      <c r="G39" s="4">
        <f>IF($A39="","",SUMIF('الإخراجات'!$B$2:$B$201,$A39,'الإخراجات'!$C$2:$C$201))</f>
      </c>
      <c r="H39" s="4">
        <f>IF($A39="","",$E39+$F39-$G39)</f>
      </c>
      <c r="J39">
        <f>IF($A39="","",IF($H39&lt;=0,"منعدم",IF($H39&lt;=$I39,"أعد التزويد","سليم")))</f>
      </c>
    </row>
    <row r="40">
      <c r="F40" s="4">
        <f>IF($A40="","",SUMIF('الإدخالات'!$B$2:$B$201,$A40,'الإدخالات'!$C$2:$C$201))</f>
      </c>
      <c r="G40" s="4">
        <f>IF($A40="","",SUMIF('الإخراجات'!$B$2:$B$201,$A40,'الإخراجات'!$C$2:$C$201))</f>
      </c>
      <c r="H40" s="4">
        <f>IF($A40="","",$E40+$F40-$G40)</f>
      </c>
      <c r="J40">
        <f>IF($A40="","",IF($H40&lt;=0,"منعدم",IF($H40&lt;=$I40,"أعد التزويد","سليم")))</f>
      </c>
    </row>
    <row r="41">
      <c r="F41" s="4">
        <f>IF($A41="","",SUMIF('الإدخالات'!$B$2:$B$201,$A41,'الإدخالات'!$C$2:$C$201))</f>
      </c>
      <c r="G41" s="4">
        <f>IF($A41="","",SUMIF('الإخراجات'!$B$2:$B$201,$A41,'الإخراجات'!$C$2:$C$201))</f>
      </c>
      <c r="H41" s="4">
        <f>IF($A41="","",$E41+$F41-$G41)</f>
      </c>
      <c r="J41">
        <f>IF($A41="","",IF($H41&lt;=0,"منعدم",IF($H41&lt;=$I41,"أعد التزويد","سليم")))</f>
      </c>
    </row>
    <row r="42">
      <c r="F42" s="4">
        <f>IF($A42="","",SUMIF('الإدخالات'!$B$2:$B$201,$A42,'الإدخالات'!$C$2:$C$201))</f>
      </c>
      <c r="G42" s="4">
        <f>IF($A42="","",SUMIF('الإخراجات'!$B$2:$B$201,$A42,'الإخراجات'!$C$2:$C$201))</f>
      </c>
      <c r="H42" s="4">
        <f>IF($A42="","",$E42+$F42-$G42)</f>
      </c>
      <c r="J42">
        <f>IF($A42="","",IF($H42&lt;=0,"منعدم",IF($H42&lt;=$I42,"أعد التزويد","سليم")))</f>
      </c>
    </row>
    <row r="43">
      <c r="F43" s="4">
        <f>IF($A43="","",SUMIF('الإدخالات'!$B$2:$B$201,$A43,'الإدخالات'!$C$2:$C$201))</f>
      </c>
      <c r="G43" s="4">
        <f>IF($A43="","",SUMIF('الإخراجات'!$B$2:$B$201,$A43,'الإخراجات'!$C$2:$C$201))</f>
      </c>
      <c r="H43" s="4">
        <f>IF($A43="","",$E43+$F43-$G43)</f>
      </c>
      <c r="J43">
        <f>IF($A43="","",IF($H43&lt;=0,"منعدم",IF($H43&lt;=$I43,"أعد التزويد","سليم")))</f>
      </c>
    </row>
    <row r="44">
      <c r="F44" s="4">
        <f>IF($A44="","",SUMIF('الإدخالات'!$B$2:$B$201,$A44,'الإدخالات'!$C$2:$C$201))</f>
      </c>
      <c r="G44" s="4">
        <f>IF($A44="","",SUMIF('الإخراجات'!$B$2:$B$201,$A44,'الإخراجات'!$C$2:$C$201))</f>
      </c>
      <c r="H44" s="4">
        <f>IF($A44="","",$E44+$F44-$G44)</f>
      </c>
      <c r="J44">
        <f>IF($A44="","",IF($H44&lt;=0,"منعدم",IF($H44&lt;=$I44,"أعد التزويد","سليم")))</f>
      </c>
    </row>
    <row r="45">
      <c r="F45" s="4">
        <f>IF($A45="","",SUMIF('الإدخالات'!$B$2:$B$201,$A45,'الإدخالات'!$C$2:$C$201))</f>
      </c>
      <c r="G45" s="4">
        <f>IF($A45="","",SUMIF('الإخراجات'!$B$2:$B$201,$A45,'الإخراجات'!$C$2:$C$201))</f>
      </c>
      <c r="H45" s="4">
        <f>IF($A45="","",$E45+$F45-$G45)</f>
      </c>
      <c r="J45">
        <f>IF($A45="","",IF($H45&lt;=0,"منعدم",IF($H45&lt;=$I45,"أعد التزويد","سليم")))</f>
      </c>
    </row>
    <row r="46">
      <c r="F46" s="4">
        <f>IF($A46="","",SUMIF('الإدخالات'!$B$2:$B$201,$A46,'الإدخالات'!$C$2:$C$201))</f>
      </c>
      <c r="G46" s="4">
        <f>IF($A46="","",SUMIF('الإخراجات'!$B$2:$B$201,$A46,'الإخراجات'!$C$2:$C$201))</f>
      </c>
      <c r="H46" s="4">
        <f>IF($A46="","",$E46+$F46-$G46)</f>
      </c>
      <c r="J46">
        <f>IF($A46="","",IF($H46&lt;=0,"منعدم",IF($H46&lt;=$I46,"أعد التزويد","سليم")))</f>
      </c>
    </row>
    <row r="47">
      <c r="F47" s="4">
        <f>IF($A47="","",SUMIF('الإدخالات'!$B$2:$B$201,$A47,'الإدخالات'!$C$2:$C$201))</f>
      </c>
      <c r="G47" s="4">
        <f>IF($A47="","",SUMIF('الإخراجات'!$B$2:$B$201,$A47,'الإخراجات'!$C$2:$C$201))</f>
      </c>
      <c r="H47" s="4">
        <f>IF($A47="","",$E47+$F47-$G47)</f>
      </c>
      <c r="J47">
        <f>IF($A47="","",IF($H47&lt;=0,"منعدم",IF($H47&lt;=$I47,"أعد التزويد","سليم")))</f>
      </c>
    </row>
    <row r="48">
      <c r="F48" s="4">
        <f>IF($A48="","",SUMIF('الإدخالات'!$B$2:$B$201,$A48,'الإدخالات'!$C$2:$C$201))</f>
      </c>
      <c r="G48" s="4">
        <f>IF($A48="","",SUMIF('الإخراجات'!$B$2:$B$201,$A48,'الإخراجات'!$C$2:$C$201))</f>
      </c>
      <c r="H48" s="4">
        <f>IF($A48="","",$E48+$F48-$G48)</f>
      </c>
      <c r="J48">
        <f>IF($A48="","",IF($H48&lt;=0,"منعدم",IF($H48&lt;=$I48,"أعد التزويد","سليم")))</f>
      </c>
    </row>
    <row r="49">
      <c r="F49" s="4">
        <f>IF($A49="","",SUMIF('الإدخالات'!$B$2:$B$201,$A49,'الإدخالات'!$C$2:$C$201))</f>
      </c>
      <c r="G49" s="4">
        <f>IF($A49="","",SUMIF('الإخراجات'!$B$2:$B$201,$A49,'الإخراجات'!$C$2:$C$201))</f>
      </c>
      <c r="H49" s="4">
        <f>IF($A49="","",$E49+$F49-$G49)</f>
      </c>
      <c r="J49">
        <f>IF($A49="","",IF($H49&lt;=0,"منعدم",IF($H49&lt;=$I49,"أعد التزويد","سليم")))</f>
      </c>
    </row>
    <row r="50">
      <c r="F50" s="4">
        <f>IF($A50="","",SUMIF('الإدخالات'!$B$2:$B$201,$A50,'الإدخالات'!$C$2:$C$201))</f>
      </c>
      <c r="G50" s="4">
        <f>IF($A50="","",SUMIF('الإخراجات'!$B$2:$B$201,$A50,'الإخراجات'!$C$2:$C$201))</f>
      </c>
      <c r="H50" s="4">
        <f>IF($A50="","",$E50+$F50-$G50)</f>
      </c>
      <c r="J50">
        <f>IF($A50="","",IF($H50&lt;=0,"منعدم",IF($H50&lt;=$I50,"أعد التزويد","سليم")))</f>
      </c>
    </row>
    <row r="51">
      <c r="F51" s="4">
        <f>IF($A51="","",SUMIF('الإدخالات'!$B$2:$B$201,$A51,'الإدخالات'!$C$2:$C$201))</f>
      </c>
      <c r="G51" s="4">
        <f>IF($A51="","",SUMIF('الإخراجات'!$B$2:$B$201,$A51,'الإخراجات'!$C$2:$C$201))</f>
      </c>
      <c r="H51" s="4">
        <f>IF($A51="","",$E51+$F51-$G51)</f>
      </c>
      <c r="J51">
        <f>IF($A51="","",IF($H51&lt;=0,"منعدم",IF($H51&lt;=$I51,"أعد التزويد","سليم")))</f>
      </c>
    </row>
    <row r="52">
      <c r="F52" s="4">
        <f>IF($A52="","",SUMIF('الإدخالات'!$B$2:$B$201,$A52,'الإدخالات'!$C$2:$C$201))</f>
      </c>
      <c r="G52" s="4">
        <f>IF($A52="","",SUMIF('الإخراجات'!$B$2:$B$201,$A52,'الإخراجات'!$C$2:$C$201))</f>
      </c>
      <c r="H52" s="4">
        <f>IF($A52="","",$E52+$F52-$G52)</f>
      </c>
      <c r="J52">
        <f>IF($A52="","",IF($H52&lt;=0,"منعدم",IF($H52&lt;=$I52,"أعد التزويد","سليم")))</f>
      </c>
    </row>
    <row r="53">
      <c r="F53" s="4">
        <f>IF($A53="","",SUMIF('الإدخالات'!$B$2:$B$201,$A53,'الإدخالات'!$C$2:$C$201))</f>
      </c>
      <c r="G53" s="4">
        <f>IF($A53="","",SUMIF('الإخراجات'!$B$2:$B$201,$A53,'الإخراجات'!$C$2:$C$201))</f>
      </c>
      <c r="H53" s="4">
        <f>IF($A53="","",$E53+$F53-$G53)</f>
      </c>
      <c r="J53">
        <f>IF($A53="","",IF($H53&lt;=0,"منعدم",IF($H53&lt;=$I53,"أعد التزويد","سليم")))</f>
      </c>
    </row>
    <row r="54">
      <c r="F54" s="4">
        <f>IF($A54="","",SUMIF('الإدخالات'!$B$2:$B$201,$A54,'الإدخالات'!$C$2:$C$201))</f>
      </c>
      <c r="G54" s="4">
        <f>IF($A54="","",SUMIF('الإخراجات'!$B$2:$B$201,$A54,'الإخراجات'!$C$2:$C$201))</f>
      </c>
      <c r="H54" s="4">
        <f>IF($A54="","",$E54+$F54-$G54)</f>
      </c>
      <c r="J54">
        <f>IF($A54="","",IF($H54&lt;=0,"منعدم",IF($H54&lt;=$I54,"أعد التزويد","سليم")))</f>
      </c>
    </row>
    <row r="55">
      <c r="F55" s="4">
        <f>IF($A55="","",SUMIF('الإدخالات'!$B$2:$B$201,$A55,'الإدخالات'!$C$2:$C$201))</f>
      </c>
      <c r="G55" s="4">
        <f>IF($A55="","",SUMIF('الإخراجات'!$B$2:$B$201,$A55,'الإخراجات'!$C$2:$C$201))</f>
      </c>
      <c r="H55" s="4">
        <f>IF($A55="","",$E55+$F55-$G55)</f>
      </c>
      <c r="J55">
        <f>IF($A55="","",IF($H55&lt;=0,"منعدم",IF($H55&lt;=$I55,"أعد التزويد","سليم")))</f>
      </c>
    </row>
    <row r="56">
      <c r="F56" s="4">
        <f>IF($A56="","",SUMIF('الإدخالات'!$B$2:$B$201,$A56,'الإدخالات'!$C$2:$C$201))</f>
      </c>
      <c r="G56" s="4">
        <f>IF($A56="","",SUMIF('الإخراجات'!$B$2:$B$201,$A56,'الإخراجات'!$C$2:$C$201))</f>
      </c>
      <c r="H56" s="4">
        <f>IF($A56="","",$E56+$F56-$G56)</f>
      </c>
      <c r="J56">
        <f>IF($A56="","",IF($H56&lt;=0,"منعدم",IF($H56&lt;=$I56,"أعد التزويد","سليم")))</f>
      </c>
    </row>
    <row r="57">
      <c r="F57" s="4">
        <f>IF($A57="","",SUMIF('الإدخالات'!$B$2:$B$201,$A57,'الإدخالات'!$C$2:$C$201))</f>
      </c>
      <c r="G57" s="4">
        <f>IF($A57="","",SUMIF('الإخراجات'!$B$2:$B$201,$A57,'الإخراجات'!$C$2:$C$201))</f>
      </c>
      <c r="H57" s="4">
        <f>IF($A57="","",$E57+$F57-$G57)</f>
      </c>
      <c r="J57">
        <f>IF($A57="","",IF($H57&lt;=0,"منعدم",IF($H57&lt;=$I57,"أعد التزويد","سليم")))</f>
      </c>
    </row>
    <row r="58">
      <c r="F58" s="4">
        <f>IF($A58="","",SUMIF('الإدخالات'!$B$2:$B$201,$A58,'الإدخالات'!$C$2:$C$201))</f>
      </c>
      <c r="G58" s="4">
        <f>IF($A58="","",SUMIF('الإخراجات'!$B$2:$B$201,$A58,'الإخراجات'!$C$2:$C$201))</f>
      </c>
      <c r="H58" s="4">
        <f>IF($A58="","",$E58+$F58-$G58)</f>
      </c>
      <c r="J58">
        <f>IF($A58="","",IF($H58&lt;=0,"منعدم",IF($H58&lt;=$I58,"أعد التزويد","سليم")))</f>
      </c>
    </row>
    <row r="59">
      <c r="F59" s="4">
        <f>IF($A59="","",SUMIF('الإدخالات'!$B$2:$B$201,$A59,'الإدخالات'!$C$2:$C$201))</f>
      </c>
      <c r="G59" s="4">
        <f>IF($A59="","",SUMIF('الإخراجات'!$B$2:$B$201,$A59,'الإخراجات'!$C$2:$C$201))</f>
      </c>
      <c r="H59" s="4">
        <f>IF($A59="","",$E59+$F59-$G59)</f>
      </c>
      <c r="J59">
        <f>IF($A59="","",IF($H59&lt;=0,"منعدم",IF($H59&lt;=$I59,"أعد التزويد","سليم")))</f>
      </c>
    </row>
    <row r="60">
      <c r="F60" s="4">
        <f>IF($A60="","",SUMIF('الإدخالات'!$B$2:$B$201,$A60,'الإدخالات'!$C$2:$C$201))</f>
      </c>
      <c r="G60" s="4">
        <f>IF($A60="","",SUMIF('الإخراجات'!$B$2:$B$201,$A60,'الإخراجات'!$C$2:$C$201))</f>
      </c>
      <c r="H60" s="4">
        <f>IF($A60="","",$E60+$F60-$G60)</f>
      </c>
      <c r="J60">
        <f>IF($A60="","",IF($H60&lt;=0,"منعدم",IF($H60&lt;=$I60,"أعد التزويد","سليم")))</f>
      </c>
    </row>
    <row r="61">
      <c r="F61" s="4">
        <f>IF($A61="","",SUMIF('الإدخالات'!$B$2:$B$201,$A61,'الإدخالات'!$C$2:$C$201))</f>
      </c>
      <c r="G61" s="4">
        <f>IF($A61="","",SUMIF('الإخراجات'!$B$2:$B$201,$A61,'الإخراجات'!$C$2:$C$201))</f>
      </c>
      <c r="H61" s="4">
        <f>IF($A61="","",$E61+$F61-$G61)</f>
      </c>
      <c r="J61">
        <f>IF($A61="","",IF($H61&lt;=0,"منعدم",IF($H61&lt;=$I61,"أعد التزويد","سليم")))</f>
      </c>
    </row>
    <row r="62">
      <c r="F62" s="4">
        <f>IF($A62="","",SUMIF('الإدخالات'!$B$2:$B$201,$A62,'الإدخالات'!$C$2:$C$201))</f>
      </c>
      <c r="G62" s="4">
        <f>IF($A62="","",SUMIF('الإخراجات'!$B$2:$B$201,$A62,'الإخراجات'!$C$2:$C$201))</f>
      </c>
      <c r="H62" s="4">
        <f>IF($A62="","",$E62+$F62-$G62)</f>
      </c>
      <c r="J62">
        <f>IF($A62="","",IF($H62&lt;=0,"منعدم",IF($H62&lt;=$I62,"أعد التزويد","سليم")))</f>
      </c>
    </row>
    <row r="63">
      <c r="F63" s="4">
        <f>IF($A63="","",SUMIF('الإدخالات'!$B$2:$B$201,$A63,'الإدخالات'!$C$2:$C$201))</f>
      </c>
      <c r="G63" s="4">
        <f>IF($A63="","",SUMIF('الإخراجات'!$B$2:$B$201,$A63,'الإخراجات'!$C$2:$C$201))</f>
      </c>
      <c r="H63" s="4">
        <f>IF($A63="","",$E63+$F63-$G63)</f>
      </c>
      <c r="J63">
        <f>IF($A63="","",IF($H63&lt;=0,"منعدم",IF($H63&lt;=$I63,"أعد التزويد","سليم")))</f>
      </c>
    </row>
    <row r="64">
      <c r="F64" s="4">
        <f>IF($A64="","",SUMIF('الإدخالات'!$B$2:$B$201,$A64,'الإدخالات'!$C$2:$C$201))</f>
      </c>
      <c r="G64" s="4">
        <f>IF($A64="","",SUMIF('الإخراجات'!$B$2:$B$201,$A64,'الإخراجات'!$C$2:$C$201))</f>
      </c>
      <c r="H64" s="4">
        <f>IF($A64="","",$E64+$F64-$G64)</f>
      </c>
      <c r="J64">
        <f>IF($A64="","",IF($H64&lt;=0,"منعدم",IF($H64&lt;=$I64,"أعد التزويد","سليم")))</f>
      </c>
    </row>
    <row r="65">
      <c r="F65" s="4">
        <f>IF($A65="","",SUMIF('الإدخالات'!$B$2:$B$201,$A65,'الإدخالات'!$C$2:$C$201))</f>
      </c>
      <c r="G65" s="4">
        <f>IF($A65="","",SUMIF('الإخراجات'!$B$2:$B$201,$A65,'الإخراجات'!$C$2:$C$201))</f>
      </c>
      <c r="H65" s="4">
        <f>IF($A65="","",$E65+$F65-$G65)</f>
      </c>
      <c r="J65">
        <f>IF($A65="","",IF($H65&lt;=0,"منعدم",IF($H65&lt;=$I65,"أعد التزويد","سليم")))</f>
      </c>
    </row>
    <row r="66">
      <c r="F66" s="4">
        <f>IF($A66="","",SUMIF('الإدخالات'!$B$2:$B$201,$A66,'الإدخالات'!$C$2:$C$201))</f>
      </c>
      <c r="G66" s="4">
        <f>IF($A66="","",SUMIF('الإخراجات'!$B$2:$B$201,$A66,'الإخراجات'!$C$2:$C$201))</f>
      </c>
      <c r="H66" s="4">
        <f>IF($A66="","",$E66+$F66-$G66)</f>
      </c>
      <c r="J66">
        <f>IF($A66="","",IF($H66&lt;=0,"منعدم",IF($H66&lt;=$I66,"أعد التزويد","سليم")))</f>
      </c>
    </row>
    <row r="67">
      <c r="F67" s="4">
        <f>IF($A67="","",SUMIF('الإدخالات'!$B$2:$B$201,$A67,'الإدخالات'!$C$2:$C$201))</f>
      </c>
      <c r="G67" s="4">
        <f>IF($A67="","",SUMIF('الإخراجات'!$B$2:$B$201,$A67,'الإخراجات'!$C$2:$C$201))</f>
      </c>
      <c r="H67" s="4">
        <f>IF($A67="","",$E67+$F67-$G67)</f>
      </c>
      <c r="J67">
        <f>IF($A67="","",IF($H67&lt;=0,"منعدم",IF($H67&lt;=$I67,"أعد التزويد","سليم")))</f>
      </c>
    </row>
    <row r="68">
      <c r="F68" s="4">
        <f>IF($A68="","",SUMIF('الإدخالات'!$B$2:$B$201,$A68,'الإدخالات'!$C$2:$C$201))</f>
      </c>
      <c r="G68" s="4">
        <f>IF($A68="","",SUMIF('الإخراجات'!$B$2:$B$201,$A68,'الإخراجات'!$C$2:$C$201))</f>
      </c>
      <c r="H68" s="4">
        <f>IF($A68="","",$E68+$F68-$G68)</f>
      </c>
      <c r="J68">
        <f>IF($A68="","",IF($H68&lt;=0,"منعدم",IF($H68&lt;=$I68,"أعد التزويد","سليم")))</f>
      </c>
    </row>
    <row r="69">
      <c r="F69" s="4">
        <f>IF($A69="","",SUMIF('الإدخالات'!$B$2:$B$201,$A69,'الإدخالات'!$C$2:$C$201))</f>
      </c>
      <c r="G69" s="4">
        <f>IF($A69="","",SUMIF('الإخراجات'!$B$2:$B$201,$A69,'الإخراجات'!$C$2:$C$201))</f>
      </c>
      <c r="H69" s="4">
        <f>IF($A69="","",$E69+$F69-$G69)</f>
      </c>
      <c r="J69">
        <f>IF($A69="","",IF($H69&lt;=0,"منعدم",IF($H69&lt;=$I69,"أعد التزويد","سليم")))</f>
      </c>
    </row>
    <row r="70">
      <c r="F70" s="4">
        <f>IF($A70="","",SUMIF('الإدخالات'!$B$2:$B$201,$A70,'الإدخالات'!$C$2:$C$201))</f>
      </c>
      <c r="G70" s="4">
        <f>IF($A70="","",SUMIF('الإخراجات'!$B$2:$B$201,$A70,'الإخراجات'!$C$2:$C$201))</f>
      </c>
      <c r="H70" s="4">
        <f>IF($A70="","",$E70+$F70-$G70)</f>
      </c>
      <c r="J70">
        <f>IF($A70="","",IF($H70&lt;=0,"منعدم",IF($H70&lt;=$I70,"أعد التزويد","سليم")))</f>
      </c>
    </row>
    <row r="71">
      <c r="F71" s="4">
        <f>IF($A71="","",SUMIF('الإدخالات'!$B$2:$B$201,$A71,'الإدخالات'!$C$2:$C$201))</f>
      </c>
      <c r="G71" s="4">
        <f>IF($A71="","",SUMIF('الإخراجات'!$B$2:$B$201,$A71,'الإخراجات'!$C$2:$C$201))</f>
      </c>
      <c r="H71" s="4">
        <f>IF($A71="","",$E71+$F71-$G71)</f>
      </c>
      <c r="J71">
        <f>IF($A71="","",IF($H71&lt;=0,"منعدم",IF($H71&lt;=$I71,"أعد التزويد","سليم")))</f>
      </c>
    </row>
    <row r="72">
      <c r="F72" s="4">
        <f>IF($A72="","",SUMIF('الإدخالات'!$B$2:$B$201,$A72,'الإدخالات'!$C$2:$C$201))</f>
      </c>
      <c r="G72" s="4">
        <f>IF($A72="","",SUMIF('الإخراجات'!$B$2:$B$201,$A72,'الإخراجات'!$C$2:$C$201))</f>
      </c>
      <c r="H72" s="4">
        <f>IF($A72="","",$E72+$F72-$G72)</f>
      </c>
      <c r="J72">
        <f>IF($A72="","",IF($H72&lt;=0,"منعدم",IF($H72&lt;=$I72,"أعد التزويد","سليم")))</f>
      </c>
    </row>
    <row r="73">
      <c r="F73" s="4">
        <f>IF($A73="","",SUMIF('الإدخالات'!$B$2:$B$201,$A73,'الإدخالات'!$C$2:$C$201))</f>
      </c>
      <c r="G73" s="4">
        <f>IF($A73="","",SUMIF('الإخراجات'!$B$2:$B$201,$A73,'الإخراجات'!$C$2:$C$201))</f>
      </c>
      <c r="H73" s="4">
        <f>IF($A73="","",$E73+$F73-$G73)</f>
      </c>
      <c r="J73">
        <f>IF($A73="","",IF($H73&lt;=0,"منعدم",IF($H73&lt;=$I73,"أعد التزويد","سليم")))</f>
      </c>
    </row>
    <row r="74">
      <c r="F74" s="4">
        <f>IF($A74="","",SUMIF('الإدخالات'!$B$2:$B$201,$A74,'الإدخالات'!$C$2:$C$201))</f>
      </c>
      <c r="G74" s="4">
        <f>IF($A74="","",SUMIF('الإخراجات'!$B$2:$B$201,$A74,'الإخراجات'!$C$2:$C$201))</f>
      </c>
      <c r="H74" s="4">
        <f>IF($A74="","",$E74+$F74-$G74)</f>
      </c>
      <c r="J74">
        <f>IF($A74="","",IF($H74&lt;=0,"منعدم",IF($H74&lt;=$I74,"أعد التزويد","سليم")))</f>
      </c>
    </row>
    <row r="75">
      <c r="F75" s="4">
        <f>IF($A75="","",SUMIF('الإدخالات'!$B$2:$B$201,$A75,'الإدخالات'!$C$2:$C$201))</f>
      </c>
      <c r="G75" s="4">
        <f>IF($A75="","",SUMIF('الإخراجات'!$B$2:$B$201,$A75,'الإخراجات'!$C$2:$C$201))</f>
      </c>
      <c r="H75" s="4">
        <f>IF($A75="","",$E75+$F75-$G75)</f>
      </c>
      <c r="J75">
        <f>IF($A75="","",IF($H75&lt;=0,"منعدم",IF($H75&lt;=$I75,"أعد التزويد","سليم")))</f>
      </c>
    </row>
    <row r="76">
      <c r="F76" s="4">
        <f>IF($A76="","",SUMIF('الإدخالات'!$B$2:$B$201,$A76,'الإدخالات'!$C$2:$C$201))</f>
      </c>
      <c r="G76" s="4">
        <f>IF($A76="","",SUMIF('الإخراجات'!$B$2:$B$201,$A76,'الإخراجات'!$C$2:$C$201))</f>
      </c>
      <c r="H76" s="4">
        <f>IF($A76="","",$E76+$F76-$G76)</f>
      </c>
      <c r="J76">
        <f>IF($A76="","",IF($H76&lt;=0,"منعدم",IF($H76&lt;=$I76,"أعد التزويد","سليم")))</f>
      </c>
    </row>
    <row r="77">
      <c r="F77" s="4">
        <f>IF($A77="","",SUMIF('الإدخالات'!$B$2:$B$201,$A77,'الإدخالات'!$C$2:$C$201))</f>
      </c>
      <c r="G77" s="4">
        <f>IF($A77="","",SUMIF('الإخراجات'!$B$2:$B$201,$A77,'الإخراجات'!$C$2:$C$201))</f>
      </c>
      <c r="H77" s="4">
        <f>IF($A77="","",$E77+$F77-$G77)</f>
      </c>
      <c r="J77">
        <f>IF($A77="","",IF($H77&lt;=0,"منعدم",IF($H77&lt;=$I77,"أعد التزويد","سليم")))</f>
      </c>
    </row>
    <row r="78">
      <c r="F78" s="4">
        <f>IF($A78="","",SUMIF('الإدخالات'!$B$2:$B$201,$A78,'الإدخالات'!$C$2:$C$201))</f>
      </c>
      <c r="G78" s="4">
        <f>IF($A78="","",SUMIF('الإخراجات'!$B$2:$B$201,$A78,'الإخراجات'!$C$2:$C$201))</f>
      </c>
      <c r="H78" s="4">
        <f>IF($A78="","",$E78+$F78-$G78)</f>
      </c>
      <c r="J78">
        <f>IF($A78="","",IF($H78&lt;=0,"منعدم",IF($H78&lt;=$I78,"أعد التزويد","سليم")))</f>
      </c>
    </row>
    <row r="79">
      <c r="F79" s="4">
        <f>IF($A79="","",SUMIF('الإدخالات'!$B$2:$B$201,$A79,'الإدخالات'!$C$2:$C$201))</f>
      </c>
      <c r="G79" s="4">
        <f>IF($A79="","",SUMIF('الإخراجات'!$B$2:$B$201,$A79,'الإخراجات'!$C$2:$C$201))</f>
      </c>
      <c r="H79" s="4">
        <f>IF($A79="","",$E79+$F79-$G79)</f>
      </c>
      <c r="J79">
        <f>IF($A79="","",IF($H79&lt;=0,"منعدم",IF($H79&lt;=$I79,"أعد التزويد","سليم")))</f>
      </c>
    </row>
    <row r="80">
      <c r="F80" s="4">
        <f>IF($A80="","",SUMIF('الإدخالات'!$B$2:$B$201,$A80,'الإدخالات'!$C$2:$C$201))</f>
      </c>
      <c r="G80" s="4">
        <f>IF($A80="","",SUMIF('الإخراجات'!$B$2:$B$201,$A80,'الإخراجات'!$C$2:$C$201))</f>
      </c>
      <c r="H80" s="4">
        <f>IF($A80="","",$E80+$F80-$G80)</f>
      </c>
      <c r="J80">
        <f>IF($A80="","",IF($H80&lt;=0,"منعدم",IF($H80&lt;=$I80,"أعد التزويد","سليم")))</f>
      </c>
    </row>
    <row r="81">
      <c r="F81" s="4">
        <f>IF($A81="","",SUMIF('الإدخالات'!$B$2:$B$201,$A81,'الإدخالات'!$C$2:$C$201))</f>
      </c>
      <c r="G81" s="4">
        <f>IF($A81="","",SUMIF('الإخراجات'!$B$2:$B$201,$A81,'الإخراجات'!$C$2:$C$201))</f>
      </c>
      <c r="H81" s="4">
        <f>IF($A81="","",$E81+$F81-$G81)</f>
      </c>
      <c r="J81">
        <f>IF($A81="","",IF($H81&lt;=0,"منعدم",IF($H81&lt;=$I81,"أعد التزويد","سليم")))</f>
      </c>
    </row>
    <row r="82">
      <c r="F82" s="4">
        <f>IF($A82="","",SUMIF('الإدخالات'!$B$2:$B$201,$A82,'الإدخالات'!$C$2:$C$201))</f>
      </c>
      <c r="G82" s="4">
        <f>IF($A82="","",SUMIF('الإخراجات'!$B$2:$B$201,$A82,'الإخراجات'!$C$2:$C$201))</f>
      </c>
      <c r="H82" s="4">
        <f>IF($A82="","",$E82+$F82-$G82)</f>
      </c>
      <c r="J82">
        <f>IF($A82="","",IF($H82&lt;=0,"منعدم",IF($H82&lt;=$I82,"أعد التزويد","سليم")))</f>
      </c>
    </row>
    <row r="83">
      <c r="F83" s="4">
        <f>IF($A83="","",SUMIF('الإدخالات'!$B$2:$B$201,$A83,'الإدخالات'!$C$2:$C$201))</f>
      </c>
      <c r="G83" s="4">
        <f>IF($A83="","",SUMIF('الإخراجات'!$B$2:$B$201,$A83,'الإخراجات'!$C$2:$C$201))</f>
      </c>
      <c r="H83" s="4">
        <f>IF($A83="","",$E83+$F83-$G83)</f>
      </c>
      <c r="J83">
        <f>IF($A83="","",IF($H83&lt;=0,"منعدم",IF($H83&lt;=$I83,"أعد التزويد","سليم")))</f>
      </c>
    </row>
    <row r="84">
      <c r="F84" s="4">
        <f>IF($A84="","",SUMIF('الإدخالات'!$B$2:$B$201,$A84,'الإدخالات'!$C$2:$C$201))</f>
      </c>
      <c r="G84" s="4">
        <f>IF($A84="","",SUMIF('الإخراجات'!$B$2:$B$201,$A84,'الإخراجات'!$C$2:$C$201))</f>
      </c>
      <c r="H84" s="4">
        <f>IF($A84="","",$E84+$F84-$G84)</f>
      </c>
      <c r="J84">
        <f>IF($A84="","",IF($H84&lt;=0,"منعدم",IF($H84&lt;=$I84,"أعد التزويد","سليم")))</f>
      </c>
    </row>
    <row r="85">
      <c r="F85" s="4">
        <f>IF($A85="","",SUMIF('الإدخالات'!$B$2:$B$201,$A85,'الإدخالات'!$C$2:$C$201))</f>
      </c>
      <c r="G85" s="4">
        <f>IF($A85="","",SUMIF('الإخراجات'!$B$2:$B$201,$A85,'الإخراجات'!$C$2:$C$201))</f>
      </c>
      <c r="H85" s="4">
        <f>IF($A85="","",$E85+$F85-$G85)</f>
      </c>
      <c r="J85">
        <f>IF($A85="","",IF($H85&lt;=0,"منعدم",IF($H85&lt;=$I85,"أعد التزويد","سليم")))</f>
      </c>
    </row>
    <row r="86">
      <c r="F86" s="4">
        <f>IF($A86="","",SUMIF('الإدخالات'!$B$2:$B$201,$A86,'الإدخالات'!$C$2:$C$201))</f>
      </c>
      <c r="G86" s="4">
        <f>IF($A86="","",SUMIF('الإخراجات'!$B$2:$B$201,$A86,'الإخراجات'!$C$2:$C$201))</f>
      </c>
      <c r="H86" s="4">
        <f>IF($A86="","",$E86+$F86-$G86)</f>
      </c>
      <c r="J86">
        <f>IF($A86="","",IF($H86&lt;=0,"منعدم",IF($H86&lt;=$I86,"أعد التزويد","سليم")))</f>
      </c>
    </row>
    <row r="87">
      <c r="F87" s="4">
        <f>IF($A87="","",SUMIF('الإدخالات'!$B$2:$B$201,$A87,'الإدخالات'!$C$2:$C$201))</f>
      </c>
      <c r="G87" s="4">
        <f>IF($A87="","",SUMIF('الإخراجات'!$B$2:$B$201,$A87,'الإخراجات'!$C$2:$C$201))</f>
      </c>
      <c r="H87" s="4">
        <f>IF($A87="","",$E87+$F87-$G87)</f>
      </c>
      <c r="J87">
        <f>IF($A87="","",IF($H87&lt;=0,"منعدم",IF($H87&lt;=$I87,"أعد التزويد","سليم")))</f>
      </c>
    </row>
    <row r="88">
      <c r="F88" s="4">
        <f>IF($A88="","",SUMIF('الإدخالات'!$B$2:$B$201,$A88,'الإدخالات'!$C$2:$C$201))</f>
      </c>
      <c r="G88" s="4">
        <f>IF($A88="","",SUMIF('الإخراجات'!$B$2:$B$201,$A88,'الإخراجات'!$C$2:$C$201))</f>
      </c>
      <c r="H88" s="4">
        <f>IF($A88="","",$E88+$F88-$G88)</f>
      </c>
      <c r="J88">
        <f>IF($A88="","",IF($H88&lt;=0,"منعدم",IF($H88&lt;=$I88,"أعد التزويد","سليم")))</f>
      </c>
    </row>
    <row r="89">
      <c r="F89" s="4">
        <f>IF($A89="","",SUMIF('الإدخالات'!$B$2:$B$201,$A89,'الإدخالات'!$C$2:$C$201))</f>
      </c>
      <c r="G89" s="4">
        <f>IF($A89="","",SUMIF('الإخراجات'!$B$2:$B$201,$A89,'الإخراجات'!$C$2:$C$201))</f>
      </c>
      <c r="H89" s="4">
        <f>IF($A89="","",$E89+$F89-$G89)</f>
      </c>
      <c r="J89">
        <f>IF($A89="","",IF($H89&lt;=0,"منعدم",IF($H89&lt;=$I89,"أعد التزويد","سليم")))</f>
      </c>
    </row>
    <row r="90">
      <c r="F90" s="4">
        <f>IF($A90="","",SUMIF('الإدخالات'!$B$2:$B$201,$A90,'الإدخالات'!$C$2:$C$201))</f>
      </c>
      <c r="G90" s="4">
        <f>IF($A90="","",SUMIF('الإخراجات'!$B$2:$B$201,$A90,'الإخراجات'!$C$2:$C$201))</f>
      </c>
      <c r="H90" s="4">
        <f>IF($A90="","",$E90+$F90-$G90)</f>
      </c>
      <c r="J90">
        <f>IF($A90="","",IF($H90&lt;=0,"منعدم",IF($H90&lt;=$I90,"أعد التزويد","سليم")))</f>
      </c>
    </row>
    <row r="91">
      <c r="F91" s="4">
        <f>IF($A91="","",SUMIF('الإدخالات'!$B$2:$B$201,$A91,'الإدخالات'!$C$2:$C$201))</f>
      </c>
      <c r="G91" s="4">
        <f>IF($A91="","",SUMIF('الإخراجات'!$B$2:$B$201,$A91,'الإخراجات'!$C$2:$C$201))</f>
      </c>
      <c r="H91" s="4">
        <f>IF($A91="","",$E91+$F91-$G91)</f>
      </c>
      <c r="J91">
        <f>IF($A91="","",IF($H91&lt;=0,"منعدم",IF($H91&lt;=$I91,"أعد التزويد","سليم")))</f>
      </c>
    </row>
    <row r="92">
      <c r="F92" s="4">
        <f>IF($A92="","",SUMIF('الإدخالات'!$B$2:$B$201,$A92,'الإدخالات'!$C$2:$C$201))</f>
      </c>
      <c r="G92" s="4">
        <f>IF($A92="","",SUMIF('الإخراجات'!$B$2:$B$201,$A92,'الإخراجات'!$C$2:$C$201))</f>
      </c>
      <c r="H92" s="4">
        <f>IF($A92="","",$E92+$F92-$G92)</f>
      </c>
      <c r="J92">
        <f>IF($A92="","",IF($H92&lt;=0,"منعدم",IF($H92&lt;=$I92,"أعد التزويد","سليم")))</f>
      </c>
    </row>
    <row r="93">
      <c r="F93" s="4">
        <f>IF($A93="","",SUMIF('الإدخالات'!$B$2:$B$201,$A93,'الإدخالات'!$C$2:$C$201))</f>
      </c>
      <c r="G93" s="4">
        <f>IF($A93="","",SUMIF('الإخراجات'!$B$2:$B$201,$A93,'الإخراجات'!$C$2:$C$201))</f>
      </c>
      <c r="H93" s="4">
        <f>IF($A93="","",$E93+$F93-$G93)</f>
      </c>
      <c r="J93">
        <f>IF($A93="","",IF($H93&lt;=0,"منعدم",IF($H93&lt;=$I93,"أعد التزويد","سليم")))</f>
      </c>
    </row>
    <row r="94">
      <c r="F94" s="4">
        <f>IF($A94="","",SUMIF('الإدخالات'!$B$2:$B$201,$A94,'الإدخالات'!$C$2:$C$201))</f>
      </c>
      <c r="G94" s="4">
        <f>IF($A94="","",SUMIF('الإخراجات'!$B$2:$B$201,$A94,'الإخراجات'!$C$2:$C$201))</f>
      </c>
      <c r="H94" s="4">
        <f>IF($A94="","",$E94+$F94-$G94)</f>
      </c>
      <c r="J94">
        <f>IF($A94="","",IF($H94&lt;=0,"منعدم",IF($H94&lt;=$I94,"أعد التزويد","سليم")))</f>
      </c>
    </row>
    <row r="95">
      <c r="F95" s="4">
        <f>IF($A95="","",SUMIF('الإدخالات'!$B$2:$B$201,$A95,'الإدخالات'!$C$2:$C$201))</f>
      </c>
      <c r="G95" s="4">
        <f>IF($A95="","",SUMIF('الإخراجات'!$B$2:$B$201,$A95,'الإخراجات'!$C$2:$C$201))</f>
      </c>
      <c r="H95" s="4">
        <f>IF($A95="","",$E95+$F95-$G95)</f>
      </c>
      <c r="J95">
        <f>IF($A95="","",IF($H95&lt;=0,"منعدم",IF($H95&lt;=$I95,"أعد التزويد","سليم")))</f>
      </c>
    </row>
    <row r="96">
      <c r="F96" s="4">
        <f>IF($A96="","",SUMIF('الإدخالات'!$B$2:$B$201,$A96,'الإدخالات'!$C$2:$C$201))</f>
      </c>
      <c r="G96" s="4">
        <f>IF($A96="","",SUMIF('الإخراجات'!$B$2:$B$201,$A96,'الإخراجات'!$C$2:$C$201))</f>
      </c>
      <c r="H96" s="4">
        <f>IF($A96="","",$E96+$F96-$G96)</f>
      </c>
      <c r="J96">
        <f>IF($A96="","",IF($H96&lt;=0,"منعدم",IF($H96&lt;=$I96,"أعد التزويد","سليم")))</f>
      </c>
    </row>
    <row r="97">
      <c r="F97" s="4">
        <f>IF($A97="","",SUMIF('الإدخالات'!$B$2:$B$201,$A97,'الإدخالات'!$C$2:$C$201))</f>
      </c>
      <c r="G97" s="4">
        <f>IF($A97="","",SUMIF('الإخراجات'!$B$2:$B$201,$A97,'الإخراجات'!$C$2:$C$201))</f>
      </c>
      <c r="H97" s="4">
        <f>IF($A97="","",$E97+$F97-$G97)</f>
      </c>
      <c r="J97">
        <f>IF($A97="","",IF($H97&lt;=0,"منعدم",IF($H97&lt;=$I97,"أعد التزويد","سليم")))</f>
      </c>
    </row>
    <row r="98">
      <c r="F98" s="4">
        <f>IF($A98="","",SUMIF('الإدخالات'!$B$2:$B$201,$A98,'الإدخالات'!$C$2:$C$201))</f>
      </c>
      <c r="G98" s="4">
        <f>IF($A98="","",SUMIF('الإخراجات'!$B$2:$B$201,$A98,'الإخراجات'!$C$2:$C$201))</f>
      </c>
      <c r="H98" s="4">
        <f>IF($A98="","",$E98+$F98-$G98)</f>
      </c>
      <c r="J98">
        <f>IF($A98="","",IF($H98&lt;=0,"منعدم",IF($H98&lt;=$I98,"أعد التزويد","سليم")))</f>
      </c>
    </row>
    <row r="99">
      <c r="F99" s="4">
        <f>IF($A99="","",SUMIF('الإدخالات'!$B$2:$B$201,$A99,'الإدخالات'!$C$2:$C$201))</f>
      </c>
      <c r="G99" s="4">
        <f>IF($A99="","",SUMIF('الإخراجات'!$B$2:$B$201,$A99,'الإخراجات'!$C$2:$C$201))</f>
      </c>
      <c r="H99" s="4">
        <f>IF($A99="","",$E99+$F99-$G99)</f>
      </c>
      <c r="J99">
        <f>IF($A99="","",IF($H99&lt;=0,"منعدم",IF($H99&lt;=$I99,"أعد التزويد","سليم")))</f>
      </c>
    </row>
    <row r="100">
      <c r="F100" s="4">
        <f>IF($A100="","",SUMIF('الإدخالات'!$B$2:$B$201,$A100,'الإدخالات'!$C$2:$C$201))</f>
      </c>
      <c r="G100" s="4">
        <f>IF($A100="","",SUMIF('الإخراجات'!$B$2:$B$201,$A100,'الإخراجات'!$C$2:$C$201))</f>
      </c>
      <c r="H100" s="4">
        <f>IF($A100="","",$E100+$F100-$G100)</f>
      </c>
      <c r="J100">
        <f>IF($A100="","",IF($H100&lt;=0,"منعدم",IF($H100&lt;=$I100,"أعد التزويد","سليم")))</f>
      </c>
    </row>
    <row r="101">
      <c r="F101" s="4">
        <f>IF($A101="","",SUMIF('الإدخالات'!$B$2:$B$201,$A101,'الإدخالات'!$C$2:$C$201))</f>
      </c>
      <c r="G101" s="4">
        <f>IF($A101="","",SUMIF('الإخراجات'!$B$2:$B$201,$A101,'الإخراجات'!$C$2:$C$201))</f>
      </c>
      <c r="H101" s="4">
        <f>IF($A101="","",$E101+$F101-$G101)</f>
      </c>
      <c r="J101">
        <f>IF($A101="","",IF($H101&lt;=0,"منعدم",IF($H101&lt;=$I101,"أعد التزويد","سليم")))</f>
      </c>
    </row>
    <row r="102">
      <c r="F102" s="4">
        <f>IF($A102="","",SUMIF('الإدخالات'!$B$2:$B$201,$A102,'الإدخالات'!$C$2:$C$201))</f>
      </c>
      <c r="G102" s="4">
        <f>IF($A102="","",SUMIF('الإخراجات'!$B$2:$B$201,$A102,'الإخراجات'!$C$2:$C$201))</f>
      </c>
      <c r="H102" s="4">
        <f>IF($A102="","",$E102+$F102-$G102)</f>
      </c>
      <c r="J102">
        <f>IF($A102="","",IF($H102&lt;=0,"منعدم",IF($H102&lt;=$I102,"أعد التزويد","سليم")))</f>
      </c>
    </row>
    <row r="103">
      <c r="F103" s="4">
        <f>IF($A103="","",SUMIF('الإدخالات'!$B$2:$B$201,$A103,'الإدخالات'!$C$2:$C$201))</f>
      </c>
      <c r="G103" s="4">
        <f>IF($A103="","",SUMIF('الإخراجات'!$B$2:$B$201,$A103,'الإخراجات'!$C$2:$C$201))</f>
      </c>
      <c r="H103" s="4">
        <f>IF($A103="","",$E103+$F103-$G103)</f>
      </c>
      <c r="J103">
        <f>IF($A103="","",IF($H103&lt;=0,"منعدم",IF($H103&lt;=$I103,"أعد التزويد","سليم")))</f>
      </c>
    </row>
    <row r="104">
      <c r="F104" s="4">
        <f>IF($A104="","",SUMIF('الإدخالات'!$B$2:$B$201,$A104,'الإدخالات'!$C$2:$C$201))</f>
      </c>
      <c r="G104" s="4">
        <f>IF($A104="","",SUMIF('الإخراجات'!$B$2:$B$201,$A104,'الإخراجات'!$C$2:$C$201))</f>
      </c>
      <c r="H104" s="4">
        <f>IF($A104="","",$E104+$F104-$G104)</f>
      </c>
      <c r="J104">
        <f>IF($A104="","",IF($H104&lt;=0,"منعدم",IF($H104&lt;=$I104,"أعد التزويد","سليم")))</f>
      </c>
    </row>
    <row r="105">
      <c r="F105" s="4">
        <f>IF($A105="","",SUMIF('الإدخالات'!$B$2:$B$201,$A105,'الإدخالات'!$C$2:$C$201))</f>
      </c>
      <c r="G105" s="4">
        <f>IF($A105="","",SUMIF('الإخراجات'!$B$2:$B$201,$A105,'الإخراجات'!$C$2:$C$201))</f>
      </c>
      <c r="H105" s="4">
        <f>IF($A105="","",$E105+$F105-$G105)</f>
      </c>
      <c r="J105">
        <f>IF($A105="","",IF($H105&lt;=0,"منعدم",IF($H105&lt;=$I105,"أعد التزويد","سليم")))</f>
      </c>
    </row>
    <row r="106">
      <c r="F106" s="4">
        <f>IF($A106="","",SUMIF('الإدخالات'!$B$2:$B$201,$A106,'الإدخالات'!$C$2:$C$201))</f>
      </c>
      <c r="G106" s="4">
        <f>IF($A106="","",SUMIF('الإخراجات'!$B$2:$B$201,$A106,'الإخراجات'!$C$2:$C$201))</f>
      </c>
      <c r="H106" s="4">
        <f>IF($A106="","",$E106+$F106-$G106)</f>
      </c>
      <c r="J106">
        <f>IF($A106="","",IF($H106&lt;=0,"منعدم",IF($H106&lt;=$I106,"أعد التزويد","سليم")))</f>
      </c>
    </row>
    <row r="107">
      <c r="F107" s="4">
        <f>IF($A107="","",SUMIF('الإدخالات'!$B$2:$B$201,$A107,'الإدخالات'!$C$2:$C$201))</f>
      </c>
      <c r="G107" s="4">
        <f>IF($A107="","",SUMIF('الإخراجات'!$B$2:$B$201,$A107,'الإخراجات'!$C$2:$C$201))</f>
      </c>
      <c r="H107" s="4">
        <f>IF($A107="","",$E107+$F107-$G107)</f>
      </c>
      <c r="J107">
        <f>IF($A107="","",IF($H107&lt;=0,"منعدم",IF($H107&lt;=$I107,"أعد التزويد","سليم")))</f>
      </c>
    </row>
    <row r="108">
      <c r="F108" s="4">
        <f>IF($A108="","",SUMIF('الإدخالات'!$B$2:$B$201,$A108,'الإدخالات'!$C$2:$C$201))</f>
      </c>
      <c r="G108" s="4">
        <f>IF($A108="","",SUMIF('الإخراجات'!$B$2:$B$201,$A108,'الإخراجات'!$C$2:$C$201))</f>
      </c>
      <c r="H108" s="4">
        <f>IF($A108="","",$E108+$F108-$G108)</f>
      </c>
      <c r="J108">
        <f>IF($A108="","",IF($H108&lt;=0,"منعدم",IF($H108&lt;=$I108,"أعد التزويد","سليم")))</f>
      </c>
    </row>
    <row r="109">
      <c r="F109" s="4">
        <f>IF($A109="","",SUMIF('الإدخالات'!$B$2:$B$201,$A109,'الإدخالات'!$C$2:$C$201))</f>
      </c>
      <c r="G109" s="4">
        <f>IF($A109="","",SUMIF('الإخراجات'!$B$2:$B$201,$A109,'الإخراجات'!$C$2:$C$201))</f>
      </c>
      <c r="H109" s="4">
        <f>IF($A109="","",$E109+$F109-$G109)</f>
      </c>
      <c r="J109">
        <f>IF($A109="","",IF($H109&lt;=0,"منعدم",IF($H109&lt;=$I109,"أعد التزويد","سليم")))</f>
      </c>
    </row>
    <row r="110">
      <c r="F110" s="4">
        <f>IF($A110="","",SUMIF('الإدخالات'!$B$2:$B$201,$A110,'الإدخالات'!$C$2:$C$201))</f>
      </c>
      <c r="G110" s="4">
        <f>IF($A110="","",SUMIF('الإخراجات'!$B$2:$B$201,$A110,'الإخراجات'!$C$2:$C$201))</f>
      </c>
      <c r="H110" s="4">
        <f>IF($A110="","",$E110+$F110-$G110)</f>
      </c>
      <c r="J110">
        <f>IF($A110="","",IF($H110&lt;=0,"منعدم",IF($H110&lt;=$I110,"أعد التزويد","سليم")))</f>
      </c>
    </row>
    <row r="111">
      <c r="F111" s="4">
        <f>IF($A111="","",SUMIF('الإدخالات'!$B$2:$B$201,$A111,'الإدخالات'!$C$2:$C$201))</f>
      </c>
      <c r="G111" s="4">
        <f>IF($A111="","",SUMIF('الإخراجات'!$B$2:$B$201,$A111,'الإخراجات'!$C$2:$C$201))</f>
      </c>
      <c r="H111" s="4">
        <f>IF($A111="","",$E111+$F111-$G111)</f>
      </c>
      <c r="J111">
        <f>IF($A111="","",IF($H111&lt;=0,"منعدم",IF($H111&lt;=$I111,"أعد التزويد","سليم")))</f>
      </c>
    </row>
    <row r="112">
      <c r="F112" s="4">
        <f>IF($A112="","",SUMIF('الإدخالات'!$B$2:$B$201,$A112,'الإدخالات'!$C$2:$C$201))</f>
      </c>
      <c r="G112" s="4">
        <f>IF($A112="","",SUMIF('الإخراجات'!$B$2:$B$201,$A112,'الإخراجات'!$C$2:$C$201))</f>
      </c>
      <c r="H112" s="4">
        <f>IF($A112="","",$E112+$F112-$G112)</f>
      </c>
      <c r="J112">
        <f>IF($A112="","",IF($H112&lt;=0,"منعدم",IF($H112&lt;=$I112,"أعد التزويد","سليم")))</f>
      </c>
    </row>
    <row r="113">
      <c r="F113" s="4">
        <f>IF($A113="","",SUMIF('الإدخالات'!$B$2:$B$201,$A113,'الإدخالات'!$C$2:$C$201))</f>
      </c>
      <c r="G113" s="4">
        <f>IF($A113="","",SUMIF('الإخراجات'!$B$2:$B$201,$A113,'الإخراجات'!$C$2:$C$201))</f>
      </c>
      <c r="H113" s="4">
        <f>IF($A113="","",$E113+$F113-$G113)</f>
      </c>
      <c r="J113">
        <f>IF($A113="","",IF($H113&lt;=0,"منعدم",IF($H113&lt;=$I113,"أعد التزويد","سليم")))</f>
      </c>
    </row>
    <row r="114">
      <c r="F114" s="4">
        <f>IF($A114="","",SUMIF('الإدخالات'!$B$2:$B$201,$A114,'الإدخالات'!$C$2:$C$201))</f>
      </c>
      <c r="G114" s="4">
        <f>IF($A114="","",SUMIF('الإخراجات'!$B$2:$B$201,$A114,'الإخراجات'!$C$2:$C$201))</f>
      </c>
      <c r="H114" s="4">
        <f>IF($A114="","",$E114+$F114-$G114)</f>
      </c>
      <c r="J114">
        <f>IF($A114="","",IF($H114&lt;=0,"منعدم",IF($H114&lt;=$I114,"أعد التزويد","سليم")))</f>
      </c>
    </row>
    <row r="115">
      <c r="F115" s="4">
        <f>IF($A115="","",SUMIF('الإدخالات'!$B$2:$B$201,$A115,'الإدخالات'!$C$2:$C$201))</f>
      </c>
      <c r="G115" s="4">
        <f>IF($A115="","",SUMIF('الإخراجات'!$B$2:$B$201,$A115,'الإخراجات'!$C$2:$C$201))</f>
      </c>
      <c r="H115" s="4">
        <f>IF($A115="","",$E115+$F115-$G115)</f>
      </c>
      <c r="J115">
        <f>IF($A115="","",IF($H115&lt;=0,"منعدم",IF($H115&lt;=$I115,"أعد التزويد","سليم")))</f>
      </c>
    </row>
    <row r="116">
      <c r="F116" s="4">
        <f>IF($A116="","",SUMIF('الإدخالات'!$B$2:$B$201,$A116,'الإدخالات'!$C$2:$C$201))</f>
      </c>
      <c r="G116" s="4">
        <f>IF($A116="","",SUMIF('الإخراجات'!$B$2:$B$201,$A116,'الإخراجات'!$C$2:$C$201))</f>
      </c>
      <c r="H116" s="4">
        <f>IF($A116="","",$E116+$F116-$G116)</f>
      </c>
      <c r="J116">
        <f>IF($A116="","",IF($H116&lt;=0,"منعدم",IF($H116&lt;=$I116,"أعد التزويد","سليم")))</f>
      </c>
    </row>
    <row r="117">
      <c r="F117" s="4">
        <f>IF($A117="","",SUMIF('الإدخالات'!$B$2:$B$201,$A117,'الإدخالات'!$C$2:$C$201))</f>
      </c>
      <c r="G117" s="4">
        <f>IF($A117="","",SUMIF('الإخراجات'!$B$2:$B$201,$A117,'الإخراجات'!$C$2:$C$201))</f>
      </c>
      <c r="H117" s="4">
        <f>IF($A117="","",$E117+$F117-$G117)</f>
      </c>
      <c r="J117">
        <f>IF($A117="","",IF($H117&lt;=0,"منعدم",IF($H117&lt;=$I117,"أعد التزويد","سليم")))</f>
      </c>
    </row>
    <row r="118">
      <c r="F118" s="4">
        <f>IF($A118="","",SUMIF('الإدخالات'!$B$2:$B$201,$A118,'الإدخالات'!$C$2:$C$201))</f>
      </c>
      <c r="G118" s="4">
        <f>IF($A118="","",SUMIF('الإخراجات'!$B$2:$B$201,$A118,'الإخراجات'!$C$2:$C$201))</f>
      </c>
      <c r="H118" s="4">
        <f>IF($A118="","",$E118+$F118-$G118)</f>
      </c>
      <c r="J118">
        <f>IF($A118="","",IF($H118&lt;=0,"منعدم",IF($H118&lt;=$I118,"أعد التزويد","سليم")))</f>
      </c>
    </row>
    <row r="119">
      <c r="F119" s="4">
        <f>IF($A119="","",SUMIF('الإدخالات'!$B$2:$B$201,$A119,'الإدخالات'!$C$2:$C$201))</f>
      </c>
      <c r="G119" s="4">
        <f>IF($A119="","",SUMIF('الإخراجات'!$B$2:$B$201,$A119,'الإخراجات'!$C$2:$C$201))</f>
      </c>
      <c r="H119" s="4">
        <f>IF($A119="","",$E119+$F119-$G119)</f>
      </c>
      <c r="J119">
        <f>IF($A119="","",IF($H119&lt;=0,"منعدم",IF($H119&lt;=$I119,"أعد التزويد","سليم")))</f>
      </c>
    </row>
    <row r="120">
      <c r="F120" s="4">
        <f>IF($A120="","",SUMIF('الإدخالات'!$B$2:$B$201,$A120,'الإدخالات'!$C$2:$C$201))</f>
      </c>
      <c r="G120" s="4">
        <f>IF($A120="","",SUMIF('الإخراجات'!$B$2:$B$201,$A120,'الإخراجات'!$C$2:$C$201))</f>
      </c>
      <c r="H120" s="4">
        <f>IF($A120="","",$E120+$F120-$G120)</f>
      </c>
      <c r="J120">
        <f>IF($A120="","",IF($H120&lt;=0,"منعدم",IF($H120&lt;=$I120,"أعد التزويد","سليم")))</f>
      </c>
    </row>
    <row r="121">
      <c r="F121" s="4">
        <f>IF($A121="","",SUMIF('الإدخالات'!$B$2:$B$201,$A121,'الإدخالات'!$C$2:$C$201))</f>
      </c>
      <c r="G121" s="4">
        <f>IF($A121="","",SUMIF('الإخراجات'!$B$2:$B$201,$A121,'الإخراجات'!$C$2:$C$201))</f>
      </c>
      <c r="H121" s="4">
        <f>IF($A121="","",$E121+$F121-$G121)</f>
      </c>
      <c r="J121">
        <f>IF($A121="","",IF($H121&lt;=0,"منعدم",IF($H121&lt;=$I121,"أعد التزويد","سليم")))</f>
      </c>
    </row>
  </sheetData>
  <autoFilter ref="A1:J1"/>
</worksheet>
</file>

<file path=xl/worksheets/sheet4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12" customWidth="1"/>
    <col min="2" max="2" width="20" customWidth="1"/>
    <col min="3" max="3" width="11" customWidth="1"/>
    <col min="4" max="4" width="24" customWidth="1"/>
    <col min="5" max="5" width="18" customWidth="1"/>
  </cols>
  <sheetData>
    <row r="1">
      <c r="A1" s="1" t="inlineStr">
        <is>
          <t>التاريخ</t>
        </is>
      </c>
      <c r="B1" s="1" t="inlineStr">
        <is>
          <t>SKU</t>
        </is>
      </c>
      <c r="C1" s="1" t="inlineStr">
        <is>
          <t>الكمية</t>
        </is>
      </c>
      <c r="D1" s="1" t="inlineStr">
        <is>
          <t>المورّد</t>
        </is>
      </c>
      <c r="E1" s="1" t="inlineStr">
        <is>
          <t>رقم سند التسليم</t>
        </is>
      </c>
    </row>
    <row r="2">
      <c r="A2" s="3">
        <v>46207</v>
      </c>
      <c r="B2" t="inlineStr">
        <is>
          <t>TS-02-BLACK-M</t>
        </is>
      </c>
      <c r="C2" s="4">
        <v>12</v>
      </c>
      <c r="D2" t="inlineStr">
        <is>
          <t>مورّد الدار البيضاء</t>
        </is>
      </c>
      <c r="E2" t="inlineStr">
        <is>
          <t>BL-2041</t>
        </is>
      </c>
    </row>
    <row r="3">
      <c r="A3" s="3">
        <v>46207</v>
      </c>
      <c r="B3" t="inlineStr">
        <is>
          <t>TS-02-BLACK-L</t>
        </is>
      </c>
      <c r="C3" s="4">
        <v>12</v>
      </c>
      <c r="D3" t="inlineStr">
        <is>
          <t>مورّد الدار البيضاء</t>
        </is>
      </c>
      <c r="E3" t="inlineStr">
        <is>
          <t>BL-2041</t>
        </is>
      </c>
    </row>
    <row r="4">
      <c r="A4" s="3">
        <v>46214</v>
      </c>
      <c r="B4" t="inlineStr">
        <is>
          <t>CH-01-WHITE-M</t>
        </is>
      </c>
      <c r="C4" s="4">
        <v>6</v>
      </c>
      <c r="D4" t="inlineStr">
        <is>
          <t>معمل فاس</t>
        </is>
      </c>
      <c r="E4" t="inlineStr">
        <is>
          <t>BL-3312</t>
        </is>
      </c>
    </row>
    <row r="5">
      <c r="A5" s="3">
        <v>46214</v>
      </c>
      <c r="B5" t="inlineStr">
        <is>
          <t>CH-01-WHITE-L</t>
        </is>
      </c>
      <c r="C5" s="4">
        <v>6</v>
      </c>
      <c r="D5" t="inlineStr">
        <is>
          <t>معمل فاس</t>
        </is>
      </c>
      <c r="E5" t="inlineStr">
        <is>
          <t>BL-3312</t>
        </is>
      </c>
    </row>
    <row r="6">
      <c r="A6" s="3">
        <v>46221</v>
      </c>
      <c r="B6" t="inlineStr">
        <is>
          <t>JN-03-BLUE-M</t>
        </is>
      </c>
      <c r="C6" s="4">
        <v>6</v>
      </c>
      <c r="D6" t="inlineStr">
        <is>
          <t>استيراد تركيا</t>
        </is>
      </c>
      <c r="E6" t="inlineStr">
        <is>
          <t>BL-4180</t>
        </is>
      </c>
    </row>
  </sheetData>
  <autoFilter ref="A1:E1"/>
</worksheet>
</file>

<file path=xl/worksheets/sheet5.xml><?xml version="1.0" encoding="utf-8"?>
<worksheet xmlns="http://schemas.openxmlformats.org/spreadsheetml/2006/main">
  <sheetViews>
    <sheetView workbookViewId="0" rightToLeft="1">
      <pane ySplit="1" topLeftCell="A2" activePane="bottomLeft" state="frozen"/>
    </sheetView>
  </sheetViews>
  <sheetFormatPr defaultRowHeight="15"/>
  <cols>
    <col min="1" max="1" width="12" customWidth="1"/>
    <col min="2" max="2" width="20" customWidth="1"/>
    <col min="3" max="3" width="11" customWidth="1"/>
    <col min="4" max="4" width="20" customWidth="1"/>
    <col min="5" max="5" width="12" customWidth="1"/>
    <col min="6" max="6" width="20" customWidth="1"/>
  </cols>
  <sheetData>
    <row r="1">
      <c r="A1" s="1" t="inlineStr">
        <is>
          <t>التاريخ</t>
        </is>
      </c>
      <c r="B1" s="1" t="inlineStr">
        <is>
          <t>SKU</t>
        </is>
      </c>
      <c r="C1" s="1" t="inlineStr">
        <is>
          <t>الكمية</t>
        </is>
      </c>
      <c r="D1" s="1" t="inlineStr">
        <is>
          <t>السبب</t>
        </is>
      </c>
      <c r="E1" s="1" t="inlineStr">
        <is>
          <t>نسبة التخفيض</t>
        </is>
      </c>
      <c r="F1" s="1" t="inlineStr">
        <is>
          <t>القيمة بثمن الشراء</t>
        </is>
      </c>
    </row>
    <row r="2">
      <c r="A2" s="3">
        <v>46208</v>
      </c>
      <c r="B2" t="inlineStr">
        <is>
          <t>TS-02-BLACK-M</t>
        </is>
      </c>
      <c r="C2" s="4">
        <v>14</v>
      </c>
      <c r="D2" t="inlineStr">
        <is>
          <t>بيع</t>
        </is>
      </c>
      <c r="E2" s="4">
        <v>0</v>
      </c>
      <c r="F2" s="2">
        <f>IF($B2="","",$C2*VLOOKUP(VLOOKUP($B2,'التنويعات'!$A:$B,2,0),'الموديلات'!$A:$D,4,0))</f>
      </c>
    </row>
    <row r="3">
      <c r="A3" s="3">
        <v>46209</v>
      </c>
      <c r="B3" t="inlineStr">
        <is>
          <t>TS-02-BLACK-L</t>
        </is>
      </c>
      <c r="C3" s="4">
        <v>13</v>
      </c>
      <c r="D3" t="inlineStr">
        <is>
          <t>بيع</t>
        </is>
      </c>
      <c r="E3" s="4">
        <v>0</v>
      </c>
      <c r="F3" s="2">
        <f>IF($B3="","",$C3*VLOOKUP(VLOOKUP($B3,'التنويعات'!$A:$B,2,0),'الموديلات'!$A:$D,4,0))</f>
      </c>
    </row>
    <row r="4">
      <c r="A4" s="3">
        <v>46211</v>
      </c>
      <c r="B4" t="inlineStr">
        <is>
          <t>CH-01-WHITE-M</t>
        </is>
      </c>
      <c r="C4" s="4">
        <v>9</v>
      </c>
      <c r="D4" t="inlineStr">
        <is>
          <t>بيع</t>
        </is>
      </c>
      <c r="E4" s="4">
        <v>0</v>
      </c>
      <c r="F4" s="2">
        <f>IF($B4="","",$C4*VLOOKUP(VLOOKUP($B4,'التنويعات'!$A:$B,2,0),'الموديلات'!$A:$D,4,0))</f>
      </c>
    </row>
    <row r="5">
      <c r="A5" s="3">
        <v>46212</v>
      </c>
      <c r="B5" t="inlineStr">
        <is>
          <t>CH-01-WHITE-L</t>
        </is>
      </c>
      <c r="C5" s="4">
        <v>10</v>
      </c>
      <c r="D5" t="inlineStr">
        <is>
          <t>بيع</t>
        </is>
      </c>
      <c r="E5" s="4">
        <v>0</v>
      </c>
      <c r="F5" s="2">
        <f>IF($B5="","",$C5*VLOOKUP(VLOOKUP($B5,'التنويعات'!$A:$B,2,0),'الموديلات'!$A:$D,4,0))</f>
      </c>
    </row>
    <row r="6">
      <c r="A6" s="3">
        <v>46215</v>
      </c>
      <c r="B6" t="inlineStr">
        <is>
          <t>JN-03-BLUE-M</t>
        </is>
      </c>
      <c r="C6" s="4">
        <v>13</v>
      </c>
      <c r="D6" t="inlineStr">
        <is>
          <t>بيع</t>
        </is>
      </c>
      <c r="E6" s="4">
        <v>0</v>
      </c>
      <c r="F6" s="2">
        <f>IF($B6="","",$C6*VLOOKUP(VLOOKUP($B6,'التنويعات'!$A:$B,2,0),'الموديلات'!$A:$D,4,0))</f>
      </c>
    </row>
    <row r="7">
      <c r="A7" s="3">
        <v>46215</v>
      </c>
      <c r="B7" t="inlineStr">
        <is>
          <t>JN-03-BLUE-L</t>
        </is>
      </c>
      <c r="C7" s="4">
        <v>7</v>
      </c>
      <c r="D7" t="inlineStr">
        <is>
          <t>بيع</t>
        </is>
      </c>
      <c r="E7" s="4">
        <v>0</v>
      </c>
      <c r="F7" s="2">
        <f>IF($B7="","",$C7*VLOOKUP(VLOOKUP($B7,'التنويعات'!$A:$B,2,0),'الموديلات'!$A:$D,4,0))</f>
      </c>
    </row>
    <row r="8">
      <c r="A8" s="3">
        <v>46218</v>
      </c>
      <c r="B8" t="inlineStr">
        <is>
          <t>RB-04-BEIGE-M</t>
        </is>
      </c>
      <c r="C8" s="4">
        <v>4</v>
      </c>
      <c r="D8" t="inlineStr">
        <is>
          <t>بيع</t>
        </is>
      </c>
      <c r="E8" s="4">
        <v>0</v>
      </c>
      <c r="F8" s="2">
        <f>IF($B8="","",$C8*VLOOKUP(VLOOKUP($B8,'التنويعات'!$A:$B,2,0),'الموديلات'!$A:$D,4,0))</f>
      </c>
    </row>
    <row r="9">
      <c r="A9" s="3">
        <v>46222</v>
      </c>
      <c r="B9" t="inlineStr">
        <is>
          <t>RB-04-BEIGE-S</t>
        </is>
      </c>
      <c r="C9" s="4">
        <v>3</v>
      </c>
      <c r="D9" t="inlineStr">
        <is>
          <t>بيع</t>
        </is>
      </c>
      <c r="E9" s="4">
        <v>30</v>
      </c>
      <c r="F9" s="2">
        <f>IF($B9="","",$C9*VLOOKUP(VLOOKUP($B9,'التنويعات'!$A:$B,2,0),'الموديلات'!$A:$D,4,0))</f>
      </c>
    </row>
    <row r="10">
      <c r="A10" s="3">
        <v>46223</v>
      </c>
      <c r="B10" t="inlineStr">
        <is>
          <t>VS-05-BLACK-S</t>
        </is>
      </c>
      <c r="C10" s="4">
        <v>2</v>
      </c>
      <c r="D10" t="inlineStr">
        <is>
          <t>بيع</t>
        </is>
      </c>
      <c r="E10" s="4">
        <v>40</v>
      </c>
      <c r="F10" s="2">
        <f>IF($B10="","",$C10*VLOOKUP(VLOOKUP($B10,'التنويعات'!$A:$B,2,0),'الموديلات'!$A:$D,4,0))</f>
      </c>
    </row>
    <row r="11">
      <c r="A11" s="3">
        <v>46224</v>
      </c>
      <c r="B11" t="inlineStr">
        <is>
          <t>TS-02-WHITE-S</t>
        </is>
      </c>
      <c r="C11" s="4">
        <v>-2</v>
      </c>
      <c r="D11" t="inlineStr">
        <is>
          <t>إرجاع</t>
        </is>
      </c>
      <c r="E11" s="4">
        <v>0</v>
      </c>
      <c r="F11" s="2">
        <f>IF($B11="","",$C11*VLOOKUP(VLOOKUP($B11,'التنويعات'!$A:$B,2,0),'الموديلات'!$A:$D,4,0))</f>
      </c>
    </row>
    <row r="12">
      <c r="A12" s="3">
        <v>46225</v>
      </c>
      <c r="B12" t="inlineStr">
        <is>
          <t>CH-01-BLUE-XL</t>
        </is>
      </c>
      <c r="C12" s="4">
        <v>1</v>
      </c>
      <c r="D12" t="inlineStr">
        <is>
          <t>ضياع غير مبرَّر</t>
        </is>
      </c>
      <c r="E12" s="4">
        <v>0</v>
      </c>
      <c r="F12" s="2">
        <f>IF($B12="","",$C12*VLOOKUP(VLOOKUP($B12,'التنويعات'!$A:$B,2,0),'الموديلات'!$A:$D,4,0))</f>
      </c>
    </row>
    <row r="13">
      <c r="F13" s="2">
        <f>IF($B13="","",$C13*VLOOKUP(VLOOKUP($B13,'التنويعات'!$A:$B,2,0),'الموديلات'!$A:$D,4,0))</f>
      </c>
    </row>
    <row r="14">
      <c r="F14" s="2">
        <f>IF($B14="","",$C14*VLOOKUP(VLOOKUP($B14,'التنويعات'!$A:$B,2,0),'الموديلات'!$A:$D,4,0))</f>
      </c>
    </row>
    <row r="15">
      <c r="F15" s="2">
        <f>IF($B15="","",$C15*VLOOKUP(VLOOKUP($B15,'التنويعات'!$A:$B,2,0),'الموديلات'!$A:$D,4,0))</f>
      </c>
    </row>
    <row r="16">
      <c r="F16" s="2">
        <f>IF($B16="","",$C16*VLOOKUP(VLOOKUP($B16,'التنويعات'!$A:$B,2,0),'الموديلات'!$A:$D,4,0))</f>
      </c>
    </row>
    <row r="17">
      <c r="F17" s="2">
        <f>IF($B17="","",$C17*VLOOKUP(VLOOKUP($B17,'التنويعات'!$A:$B,2,0),'الموديلات'!$A:$D,4,0))</f>
      </c>
    </row>
    <row r="18">
      <c r="F18" s="2">
        <f>IF($B18="","",$C18*VLOOKUP(VLOOKUP($B18,'التنويعات'!$A:$B,2,0),'الموديلات'!$A:$D,4,0))</f>
      </c>
    </row>
    <row r="19">
      <c r="F19" s="2">
        <f>IF($B19="","",$C19*VLOOKUP(VLOOKUP($B19,'التنويعات'!$A:$B,2,0),'الموديلات'!$A:$D,4,0))</f>
      </c>
    </row>
    <row r="20">
      <c r="F20" s="2">
        <f>IF($B20="","",$C20*VLOOKUP(VLOOKUP($B20,'التنويعات'!$A:$B,2,0),'الموديلات'!$A:$D,4,0))</f>
      </c>
    </row>
    <row r="21">
      <c r="F21" s="2">
        <f>IF($B21="","",$C21*VLOOKUP(VLOOKUP($B21,'التنويعات'!$A:$B,2,0),'الموديلات'!$A:$D,4,0))</f>
      </c>
    </row>
    <row r="22">
      <c r="F22" s="2">
        <f>IF($B22="","",$C22*VLOOKUP(VLOOKUP($B22,'التنويعات'!$A:$B,2,0),'الموديلات'!$A:$D,4,0))</f>
      </c>
    </row>
    <row r="23">
      <c r="F23" s="2">
        <f>IF($B23="","",$C23*VLOOKUP(VLOOKUP($B23,'التنويعات'!$A:$B,2,0),'الموديلات'!$A:$D,4,0))</f>
      </c>
    </row>
    <row r="24">
      <c r="F24" s="2">
        <f>IF($B24="","",$C24*VLOOKUP(VLOOKUP($B24,'التنويعات'!$A:$B,2,0),'الموديلات'!$A:$D,4,0))</f>
      </c>
    </row>
    <row r="25">
      <c r="F25" s="2">
        <f>IF($B25="","",$C25*VLOOKUP(VLOOKUP($B25,'التنويعات'!$A:$B,2,0),'الموديلات'!$A:$D,4,0))</f>
      </c>
    </row>
    <row r="26">
      <c r="F26" s="2">
        <f>IF($B26="","",$C26*VLOOKUP(VLOOKUP($B26,'التنويعات'!$A:$B,2,0),'الموديلات'!$A:$D,4,0))</f>
      </c>
    </row>
    <row r="27">
      <c r="F27" s="2">
        <f>IF($B27="","",$C27*VLOOKUP(VLOOKUP($B27,'التنويعات'!$A:$B,2,0),'الموديلات'!$A:$D,4,0))</f>
      </c>
    </row>
    <row r="28">
      <c r="F28" s="2">
        <f>IF($B28="","",$C28*VLOOKUP(VLOOKUP($B28,'التنويعات'!$A:$B,2,0),'الموديلات'!$A:$D,4,0))</f>
      </c>
    </row>
    <row r="29">
      <c r="F29" s="2">
        <f>IF($B29="","",$C29*VLOOKUP(VLOOKUP($B29,'التنويعات'!$A:$B,2,0),'الموديلات'!$A:$D,4,0))</f>
      </c>
    </row>
    <row r="30">
      <c r="F30" s="2">
        <f>IF($B30="","",$C30*VLOOKUP(VLOOKUP($B30,'التنويعات'!$A:$B,2,0),'الموديلات'!$A:$D,4,0))</f>
      </c>
    </row>
    <row r="31">
      <c r="F31" s="2">
        <f>IF($B31="","",$C31*VLOOKUP(VLOOKUP($B31,'التنويعات'!$A:$B,2,0),'الموديلات'!$A:$D,4,0))</f>
      </c>
    </row>
    <row r="32">
      <c r="F32" s="2">
        <f>IF($B32="","",$C32*VLOOKUP(VLOOKUP($B32,'التنويعات'!$A:$B,2,0),'الموديلات'!$A:$D,4,0))</f>
      </c>
    </row>
    <row r="33">
      <c r="F33" s="2">
        <f>IF($B33="","",$C33*VLOOKUP(VLOOKUP($B33,'التنويعات'!$A:$B,2,0),'الموديلات'!$A:$D,4,0))</f>
      </c>
    </row>
    <row r="34">
      <c r="F34" s="2">
        <f>IF($B34="","",$C34*VLOOKUP(VLOOKUP($B34,'التنويعات'!$A:$B,2,0),'الموديلات'!$A:$D,4,0))</f>
      </c>
    </row>
    <row r="35">
      <c r="F35" s="2">
        <f>IF($B35="","",$C35*VLOOKUP(VLOOKUP($B35,'التنويعات'!$A:$B,2,0),'الموديلات'!$A:$D,4,0))</f>
      </c>
    </row>
    <row r="36">
      <c r="F36" s="2">
        <f>IF($B36="","",$C36*VLOOKUP(VLOOKUP($B36,'التنويعات'!$A:$B,2,0),'الموديلات'!$A:$D,4,0))</f>
      </c>
    </row>
    <row r="37">
      <c r="F37" s="2">
        <f>IF($B37="","",$C37*VLOOKUP(VLOOKUP($B37,'التنويعات'!$A:$B,2,0),'الموديلات'!$A:$D,4,0))</f>
      </c>
    </row>
    <row r="38">
      <c r="F38" s="2">
        <f>IF($B38="","",$C38*VLOOKUP(VLOOKUP($B38,'التنويعات'!$A:$B,2,0),'الموديلات'!$A:$D,4,0))</f>
      </c>
    </row>
    <row r="39">
      <c r="F39" s="2">
        <f>IF($B39="","",$C39*VLOOKUP(VLOOKUP($B39,'التنويعات'!$A:$B,2,0),'الموديلات'!$A:$D,4,0))</f>
      </c>
    </row>
    <row r="40">
      <c r="F40" s="2">
        <f>IF($B40="","",$C40*VLOOKUP(VLOOKUP($B40,'التنويعات'!$A:$B,2,0),'الموديلات'!$A:$D,4,0))</f>
      </c>
    </row>
    <row r="41">
      <c r="F41" s="2">
        <f>IF($B41="","",$C41*VLOOKUP(VLOOKUP($B41,'التنويعات'!$A:$B,2,0),'الموديلات'!$A:$D,4,0))</f>
      </c>
    </row>
    <row r="42">
      <c r="F42" s="2">
        <f>IF($B42="","",$C42*VLOOKUP(VLOOKUP($B42,'التنويعات'!$A:$B,2,0),'الموديلات'!$A:$D,4,0))</f>
      </c>
    </row>
    <row r="43">
      <c r="F43" s="2">
        <f>IF($B43="","",$C43*VLOOKUP(VLOOKUP($B43,'التنويعات'!$A:$B,2,0),'الموديلات'!$A:$D,4,0))</f>
      </c>
    </row>
    <row r="44">
      <c r="F44" s="2">
        <f>IF($B44="","",$C44*VLOOKUP(VLOOKUP($B44,'التنويعات'!$A:$B,2,0),'الموديلات'!$A:$D,4,0))</f>
      </c>
    </row>
    <row r="45">
      <c r="F45" s="2">
        <f>IF($B45="","",$C45*VLOOKUP(VLOOKUP($B45,'التنويعات'!$A:$B,2,0),'الموديلات'!$A:$D,4,0))</f>
      </c>
    </row>
    <row r="46">
      <c r="F46" s="2">
        <f>IF($B46="","",$C46*VLOOKUP(VLOOKUP($B46,'التنويعات'!$A:$B,2,0),'الموديلات'!$A:$D,4,0))</f>
      </c>
    </row>
    <row r="47">
      <c r="F47" s="2">
        <f>IF($B47="","",$C47*VLOOKUP(VLOOKUP($B47,'التنويعات'!$A:$B,2,0),'الموديلات'!$A:$D,4,0))</f>
      </c>
    </row>
    <row r="48">
      <c r="F48" s="2">
        <f>IF($B48="","",$C48*VLOOKUP(VLOOKUP($B48,'التنويعات'!$A:$B,2,0),'الموديلات'!$A:$D,4,0))</f>
      </c>
    </row>
    <row r="49">
      <c r="F49" s="2">
        <f>IF($B49="","",$C49*VLOOKUP(VLOOKUP($B49,'التنويعات'!$A:$B,2,0),'الموديلات'!$A:$D,4,0))</f>
      </c>
    </row>
    <row r="50">
      <c r="F50" s="2">
        <f>IF($B50="","",$C50*VLOOKUP(VLOOKUP($B50,'التنويعات'!$A:$B,2,0),'الموديلات'!$A:$D,4,0))</f>
      </c>
    </row>
    <row r="51">
      <c r="F51" s="2">
        <f>IF($B51="","",$C51*VLOOKUP(VLOOKUP($B51,'التنويعات'!$A:$B,2,0),'الموديلات'!$A:$D,4,0))</f>
      </c>
    </row>
    <row r="52">
      <c r="F52" s="2">
        <f>IF($B52="","",$C52*VLOOKUP(VLOOKUP($B52,'التنويعات'!$A:$B,2,0),'الموديلات'!$A:$D,4,0))</f>
      </c>
    </row>
    <row r="53">
      <c r="F53" s="2">
        <f>IF($B53="","",$C53*VLOOKUP(VLOOKUP($B53,'التنويعات'!$A:$B,2,0),'الموديلات'!$A:$D,4,0))</f>
      </c>
    </row>
    <row r="54">
      <c r="F54" s="2">
        <f>IF($B54="","",$C54*VLOOKUP(VLOOKUP($B54,'التنويعات'!$A:$B,2,0),'الموديلات'!$A:$D,4,0))</f>
      </c>
    </row>
    <row r="55">
      <c r="F55" s="2">
        <f>IF($B55="","",$C55*VLOOKUP(VLOOKUP($B55,'التنويعات'!$A:$B,2,0),'الموديلات'!$A:$D,4,0))</f>
      </c>
    </row>
    <row r="56">
      <c r="F56" s="2">
        <f>IF($B56="","",$C56*VLOOKUP(VLOOKUP($B56,'التنويعات'!$A:$B,2,0),'الموديلات'!$A:$D,4,0))</f>
      </c>
    </row>
    <row r="57">
      <c r="F57" s="2">
        <f>IF($B57="","",$C57*VLOOKUP(VLOOKUP($B57,'التنويعات'!$A:$B,2,0),'الموديلات'!$A:$D,4,0))</f>
      </c>
    </row>
    <row r="58">
      <c r="F58" s="2">
        <f>IF($B58="","",$C58*VLOOKUP(VLOOKUP($B58,'التنويعات'!$A:$B,2,0),'الموديلات'!$A:$D,4,0))</f>
      </c>
    </row>
    <row r="59">
      <c r="F59" s="2">
        <f>IF($B59="","",$C59*VLOOKUP(VLOOKUP($B59,'التنويعات'!$A:$B,2,0),'الموديلات'!$A:$D,4,0))</f>
      </c>
    </row>
    <row r="60">
      <c r="F60" s="2">
        <f>IF($B60="","",$C60*VLOOKUP(VLOOKUP($B60,'التنويعات'!$A:$B,2,0),'الموديلات'!$A:$D,4,0))</f>
      </c>
    </row>
    <row r="61">
      <c r="F61" s="2">
        <f>IF($B61="","",$C61*VLOOKUP(VLOOKUP($B61,'التنويعات'!$A:$B,2,0),'الموديلات'!$A:$D,4,0))</f>
      </c>
    </row>
    <row r="62">
      <c r="F62" s="2">
        <f>IF($B62="","",$C62*VLOOKUP(VLOOKUP($B62,'التنويعات'!$A:$B,2,0),'الموديلات'!$A:$D,4,0))</f>
      </c>
    </row>
    <row r="63">
      <c r="F63" s="2">
        <f>IF($B63="","",$C63*VLOOKUP(VLOOKUP($B63,'التنويعات'!$A:$B,2,0),'الموديلات'!$A:$D,4,0))</f>
      </c>
    </row>
    <row r="64">
      <c r="F64" s="2">
        <f>IF($B64="","",$C64*VLOOKUP(VLOOKUP($B64,'التنويعات'!$A:$B,2,0),'الموديلات'!$A:$D,4,0))</f>
      </c>
    </row>
    <row r="65">
      <c r="F65" s="2">
        <f>IF($B65="","",$C65*VLOOKUP(VLOOKUP($B65,'التنويعات'!$A:$B,2,0),'الموديلات'!$A:$D,4,0))</f>
      </c>
    </row>
    <row r="66">
      <c r="F66" s="2">
        <f>IF($B66="","",$C66*VLOOKUP(VLOOKUP($B66,'التنويعات'!$A:$B,2,0),'الموديلات'!$A:$D,4,0))</f>
      </c>
    </row>
    <row r="67">
      <c r="F67" s="2">
        <f>IF($B67="","",$C67*VLOOKUP(VLOOKUP($B67,'التنويعات'!$A:$B,2,0),'الموديلات'!$A:$D,4,0))</f>
      </c>
    </row>
    <row r="68">
      <c r="F68" s="2">
        <f>IF($B68="","",$C68*VLOOKUP(VLOOKUP($B68,'التنويعات'!$A:$B,2,0),'الموديلات'!$A:$D,4,0))</f>
      </c>
    </row>
    <row r="69">
      <c r="F69" s="2">
        <f>IF($B69="","",$C69*VLOOKUP(VLOOKUP($B69,'التنويعات'!$A:$B,2,0),'الموديلات'!$A:$D,4,0))</f>
      </c>
    </row>
    <row r="70">
      <c r="F70" s="2">
        <f>IF($B70="","",$C70*VLOOKUP(VLOOKUP($B70,'التنويعات'!$A:$B,2,0),'الموديلات'!$A:$D,4,0))</f>
      </c>
    </row>
    <row r="71">
      <c r="F71" s="2">
        <f>IF($B71="","",$C71*VLOOKUP(VLOOKUP($B71,'التنويعات'!$A:$B,2,0),'الموديلات'!$A:$D,4,0))</f>
      </c>
    </row>
    <row r="72">
      <c r="F72" s="2">
        <f>IF($B72="","",$C72*VLOOKUP(VLOOKUP($B72,'التنويعات'!$A:$B,2,0),'الموديلات'!$A:$D,4,0))</f>
      </c>
    </row>
    <row r="73">
      <c r="F73" s="2">
        <f>IF($B73="","",$C73*VLOOKUP(VLOOKUP($B73,'التنويعات'!$A:$B,2,0),'الموديلات'!$A:$D,4,0))</f>
      </c>
    </row>
    <row r="74">
      <c r="F74" s="2">
        <f>IF($B74="","",$C74*VLOOKUP(VLOOKUP($B74,'التنويعات'!$A:$B,2,0),'الموديلات'!$A:$D,4,0))</f>
      </c>
    </row>
    <row r="75">
      <c r="F75" s="2">
        <f>IF($B75="","",$C75*VLOOKUP(VLOOKUP($B75,'التنويعات'!$A:$B,2,0),'الموديلات'!$A:$D,4,0))</f>
      </c>
    </row>
    <row r="76">
      <c r="F76" s="2">
        <f>IF($B76="","",$C76*VLOOKUP(VLOOKUP($B76,'التنويعات'!$A:$B,2,0),'الموديلات'!$A:$D,4,0))</f>
      </c>
    </row>
    <row r="77">
      <c r="F77" s="2">
        <f>IF($B77="","",$C77*VLOOKUP(VLOOKUP($B77,'التنويعات'!$A:$B,2,0),'الموديلات'!$A:$D,4,0))</f>
      </c>
    </row>
    <row r="78">
      <c r="F78" s="2">
        <f>IF($B78="","",$C78*VLOOKUP(VLOOKUP($B78,'التنويعات'!$A:$B,2,0),'الموديلات'!$A:$D,4,0))</f>
      </c>
    </row>
    <row r="79">
      <c r="F79" s="2">
        <f>IF($B79="","",$C79*VLOOKUP(VLOOKUP($B79,'التنويعات'!$A:$B,2,0),'الموديلات'!$A:$D,4,0))</f>
      </c>
    </row>
    <row r="80">
      <c r="F80" s="2">
        <f>IF($B80="","",$C80*VLOOKUP(VLOOKUP($B80,'التنويعات'!$A:$B,2,0),'الموديلات'!$A:$D,4,0))</f>
      </c>
    </row>
    <row r="81">
      <c r="F81" s="2">
        <f>IF($B81="","",$C81*VLOOKUP(VLOOKUP($B81,'التنويعات'!$A:$B,2,0),'الموديلات'!$A:$D,4,0))</f>
      </c>
    </row>
    <row r="82">
      <c r="F82" s="2">
        <f>IF($B82="","",$C82*VLOOKUP(VLOOKUP($B82,'التنويعات'!$A:$B,2,0),'الموديلات'!$A:$D,4,0))</f>
      </c>
    </row>
    <row r="83">
      <c r="F83" s="2">
        <f>IF($B83="","",$C83*VLOOKUP(VLOOKUP($B83,'التنويعات'!$A:$B,2,0),'الموديلات'!$A:$D,4,0))</f>
      </c>
    </row>
    <row r="84">
      <c r="F84" s="2">
        <f>IF($B84="","",$C84*VLOOKUP(VLOOKUP($B84,'التنويعات'!$A:$B,2,0),'الموديلات'!$A:$D,4,0))</f>
      </c>
    </row>
    <row r="85">
      <c r="F85" s="2">
        <f>IF($B85="","",$C85*VLOOKUP(VLOOKUP($B85,'التنويعات'!$A:$B,2,0),'الموديلات'!$A:$D,4,0))</f>
      </c>
    </row>
    <row r="86">
      <c r="F86" s="2">
        <f>IF($B86="","",$C86*VLOOKUP(VLOOKUP($B86,'التنويعات'!$A:$B,2,0),'الموديلات'!$A:$D,4,0))</f>
      </c>
    </row>
    <row r="87">
      <c r="F87" s="2">
        <f>IF($B87="","",$C87*VLOOKUP(VLOOKUP($B87,'التنويعات'!$A:$B,2,0),'الموديلات'!$A:$D,4,0))</f>
      </c>
    </row>
    <row r="88">
      <c r="F88" s="2">
        <f>IF($B88="","",$C88*VLOOKUP(VLOOKUP($B88,'التنويعات'!$A:$B,2,0),'الموديلات'!$A:$D,4,0))</f>
      </c>
    </row>
    <row r="89">
      <c r="F89" s="2">
        <f>IF($B89="","",$C89*VLOOKUP(VLOOKUP($B89,'التنويعات'!$A:$B,2,0),'الموديلات'!$A:$D,4,0))</f>
      </c>
    </row>
    <row r="90">
      <c r="F90" s="2">
        <f>IF($B90="","",$C90*VLOOKUP(VLOOKUP($B90,'التنويعات'!$A:$B,2,0),'الموديلات'!$A:$D,4,0))</f>
      </c>
    </row>
    <row r="91">
      <c r="F91" s="2">
        <f>IF($B91="","",$C91*VLOOKUP(VLOOKUP($B91,'التنويعات'!$A:$B,2,0),'الموديلات'!$A:$D,4,0))</f>
      </c>
    </row>
    <row r="92">
      <c r="F92" s="2">
        <f>IF($B92="","",$C92*VLOOKUP(VLOOKUP($B92,'التنويعات'!$A:$B,2,0),'الموديلات'!$A:$D,4,0))</f>
      </c>
    </row>
    <row r="93">
      <c r="F93" s="2">
        <f>IF($B93="","",$C93*VLOOKUP(VLOOKUP($B93,'التنويعات'!$A:$B,2,0),'الموديلات'!$A:$D,4,0))</f>
      </c>
    </row>
    <row r="94">
      <c r="F94" s="2">
        <f>IF($B94="","",$C94*VLOOKUP(VLOOKUP($B94,'التنويعات'!$A:$B,2,0),'الموديلات'!$A:$D,4,0))</f>
      </c>
    </row>
    <row r="95">
      <c r="F95" s="2">
        <f>IF($B95="","",$C95*VLOOKUP(VLOOKUP($B95,'التنويعات'!$A:$B,2,0),'الموديلات'!$A:$D,4,0))</f>
      </c>
    </row>
    <row r="96">
      <c r="F96" s="2">
        <f>IF($B96="","",$C96*VLOOKUP(VLOOKUP($B96,'التنويعات'!$A:$B,2,0),'الموديلات'!$A:$D,4,0))</f>
      </c>
    </row>
    <row r="97">
      <c r="F97" s="2">
        <f>IF($B97="","",$C97*VLOOKUP(VLOOKUP($B97,'التنويعات'!$A:$B,2,0),'الموديلات'!$A:$D,4,0))</f>
      </c>
    </row>
    <row r="98">
      <c r="F98" s="2">
        <f>IF($B98="","",$C98*VLOOKUP(VLOOKUP($B98,'التنويعات'!$A:$B,2,0),'الموديلات'!$A:$D,4,0))</f>
      </c>
    </row>
    <row r="99">
      <c r="F99" s="2">
        <f>IF($B99="","",$C99*VLOOKUP(VLOOKUP($B99,'التنويعات'!$A:$B,2,0),'الموديلات'!$A:$D,4,0))</f>
      </c>
    </row>
    <row r="100">
      <c r="F100" s="2">
        <f>IF($B100="","",$C100*VLOOKUP(VLOOKUP($B100,'التنويعات'!$A:$B,2,0),'الموديلات'!$A:$D,4,0))</f>
      </c>
    </row>
    <row r="101">
      <c r="F101" s="2">
        <f>IF($B101="","",$C101*VLOOKUP(VLOOKUP($B101,'التنويعات'!$A:$B,2,0),'الموديلات'!$A:$D,4,0))</f>
      </c>
    </row>
    <row r="102">
      <c r="F102" s="2">
        <f>IF($B102="","",$C102*VLOOKUP(VLOOKUP($B102,'التنويعات'!$A:$B,2,0),'الموديلات'!$A:$D,4,0))</f>
      </c>
    </row>
    <row r="103">
      <c r="F103" s="2">
        <f>IF($B103="","",$C103*VLOOKUP(VLOOKUP($B103,'التنويعات'!$A:$B,2,0),'الموديلات'!$A:$D,4,0))</f>
      </c>
    </row>
    <row r="104">
      <c r="F104" s="2">
        <f>IF($B104="","",$C104*VLOOKUP(VLOOKUP($B104,'التنويعات'!$A:$B,2,0),'الموديلات'!$A:$D,4,0))</f>
      </c>
    </row>
    <row r="105">
      <c r="F105" s="2">
        <f>IF($B105="","",$C105*VLOOKUP(VLOOKUP($B105,'التنويعات'!$A:$B,2,0),'الموديلات'!$A:$D,4,0))</f>
      </c>
    </row>
    <row r="106">
      <c r="F106" s="2">
        <f>IF($B106="","",$C106*VLOOKUP(VLOOKUP($B106,'التنويعات'!$A:$B,2,0),'الموديلات'!$A:$D,4,0))</f>
      </c>
    </row>
    <row r="107">
      <c r="F107" s="2">
        <f>IF($B107="","",$C107*VLOOKUP(VLOOKUP($B107,'التنويعات'!$A:$B,2,0),'الموديلات'!$A:$D,4,0))</f>
      </c>
    </row>
    <row r="108">
      <c r="F108" s="2">
        <f>IF($B108="","",$C108*VLOOKUP(VLOOKUP($B108,'التنويعات'!$A:$B,2,0),'الموديلات'!$A:$D,4,0))</f>
      </c>
    </row>
    <row r="109">
      <c r="F109" s="2">
        <f>IF($B109="","",$C109*VLOOKUP(VLOOKUP($B109,'التنويعات'!$A:$B,2,0),'الموديلات'!$A:$D,4,0))</f>
      </c>
    </row>
    <row r="110">
      <c r="F110" s="2">
        <f>IF($B110="","",$C110*VLOOKUP(VLOOKUP($B110,'التنويعات'!$A:$B,2,0),'الموديلات'!$A:$D,4,0))</f>
      </c>
    </row>
    <row r="111">
      <c r="F111" s="2">
        <f>IF($B111="","",$C111*VLOOKUP(VLOOKUP($B111,'التنويعات'!$A:$B,2,0),'الموديلات'!$A:$D,4,0))</f>
      </c>
    </row>
    <row r="112">
      <c r="F112" s="2">
        <f>IF($B112="","",$C112*VLOOKUP(VLOOKUP($B112,'التنويعات'!$A:$B,2,0),'الموديلات'!$A:$D,4,0))</f>
      </c>
    </row>
    <row r="113">
      <c r="F113" s="2">
        <f>IF($B113="","",$C113*VLOOKUP(VLOOKUP($B113,'التنويعات'!$A:$B,2,0),'الموديلات'!$A:$D,4,0))</f>
      </c>
    </row>
    <row r="114">
      <c r="F114" s="2">
        <f>IF($B114="","",$C114*VLOOKUP(VLOOKUP($B114,'التنويعات'!$A:$B,2,0),'الموديلات'!$A:$D,4,0))</f>
      </c>
    </row>
    <row r="115">
      <c r="F115" s="2">
        <f>IF($B115="","",$C115*VLOOKUP(VLOOKUP($B115,'التنويعات'!$A:$B,2,0),'الموديلات'!$A:$D,4,0))</f>
      </c>
    </row>
    <row r="116">
      <c r="F116" s="2">
        <f>IF($B116="","",$C116*VLOOKUP(VLOOKUP($B116,'التنويعات'!$A:$B,2,0),'الموديلات'!$A:$D,4,0))</f>
      </c>
    </row>
    <row r="117">
      <c r="F117" s="2">
        <f>IF($B117="","",$C117*VLOOKUP(VLOOKUP($B117,'التنويعات'!$A:$B,2,0),'الموديلات'!$A:$D,4,0))</f>
      </c>
    </row>
    <row r="118">
      <c r="F118" s="2">
        <f>IF($B118="","",$C118*VLOOKUP(VLOOKUP($B118,'التنويعات'!$A:$B,2,0),'الموديلات'!$A:$D,4,0))</f>
      </c>
    </row>
    <row r="119">
      <c r="F119" s="2">
        <f>IF($B119="","",$C119*VLOOKUP(VLOOKUP($B119,'التنويعات'!$A:$B,2,0),'الموديلات'!$A:$D,4,0))</f>
      </c>
    </row>
    <row r="120">
      <c r="F120" s="2">
        <f>IF($B120="","",$C120*VLOOKUP(VLOOKUP($B120,'التنويعات'!$A:$B,2,0),'الموديلات'!$A:$D,4,0))</f>
      </c>
    </row>
    <row r="121">
      <c r="F121" s="2">
        <f>IF($B121="","",$C121*VLOOKUP(VLOOKUP($B121,'التنويعات'!$A:$B,2,0),'الموديلات'!$A:$D,4,0))</f>
      </c>
    </row>
    <row r="122">
      <c r="F122" s="2">
        <f>IF($B122="","",$C122*VLOOKUP(VLOOKUP($B122,'التنويعات'!$A:$B,2,0),'الموديلات'!$A:$D,4,0))</f>
      </c>
    </row>
    <row r="123">
      <c r="F123" s="2">
        <f>IF($B123="","",$C123*VLOOKUP(VLOOKUP($B123,'التنويعات'!$A:$B,2,0),'الموديلات'!$A:$D,4,0))</f>
      </c>
    </row>
    <row r="124">
      <c r="F124" s="2">
        <f>IF($B124="","",$C124*VLOOKUP(VLOOKUP($B124,'التنويعات'!$A:$B,2,0),'الموديلات'!$A:$D,4,0))</f>
      </c>
    </row>
    <row r="125">
      <c r="F125" s="2">
        <f>IF($B125="","",$C125*VLOOKUP(VLOOKUP($B125,'التنويعات'!$A:$B,2,0),'الموديلات'!$A:$D,4,0))</f>
      </c>
    </row>
    <row r="126">
      <c r="F126" s="2">
        <f>IF($B126="","",$C126*VLOOKUP(VLOOKUP($B126,'التنويعات'!$A:$B,2,0),'الموديلات'!$A:$D,4,0))</f>
      </c>
    </row>
    <row r="127">
      <c r="F127" s="2">
        <f>IF($B127="","",$C127*VLOOKUP(VLOOKUP($B127,'التنويعات'!$A:$B,2,0),'الموديلات'!$A:$D,4,0))</f>
      </c>
    </row>
    <row r="128">
      <c r="F128" s="2">
        <f>IF($B128="","",$C128*VLOOKUP(VLOOKUP($B128,'التنويعات'!$A:$B,2,0),'الموديلات'!$A:$D,4,0))</f>
      </c>
    </row>
    <row r="129">
      <c r="F129" s="2">
        <f>IF($B129="","",$C129*VLOOKUP(VLOOKUP($B129,'التنويعات'!$A:$B,2,0),'الموديلات'!$A:$D,4,0))</f>
      </c>
    </row>
    <row r="130">
      <c r="F130" s="2">
        <f>IF($B130="","",$C130*VLOOKUP(VLOOKUP($B130,'التنويعات'!$A:$B,2,0),'الموديلات'!$A:$D,4,0))</f>
      </c>
    </row>
    <row r="131">
      <c r="F131" s="2">
        <f>IF($B131="","",$C131*VLOOKUP(VLOOKUP($B131,'التنويعات'!$A:$B,2,0),'الموديلات'!$A:$D,4,0))</f>
      </c>
    </row>
    <row r="132">
      <c r="F132" s="2">
        <f>IF($B132="","",$C132*VLOOKUP(VLOOKUP($B132,'التنويعات'!$A:$B,2,0),'الموديلات'!$A:$D,4,0))</f>
      </c>
    </row>
    <row r="133">
      <c r="F133" s="2">
        <f>IF($B133="","",$C133*VLOOKUP(VLOOKUP($B133,'التنويعات'!$A:$B,2,0),'الموديلات'!$A:$D,4,0))</f>
      </c>
    </row>
    <row r="134">
      <c r="F134" s="2">
        <f>IF($B134="","",$C134*VLOOKUP(VLOOKUP($B134,'التنويعات'!$A:$B,2,0),'الموديلات'!$A:$D,4,0))</f>
      </c>
    </row>
    <row r="135">
      <c r="F135" s="2">
        <f>IF($B135="","",$C135*VLOOKUP(VLOOKUP($B135,'التنويعات'!$A:$B,2,0),'الموديلات'!$A:$D,4,0))</f>
      </c>
    </row>
    <row r="136">
      <c r="F136" s="2">
        <f>IF($B136="","",$C136*VLOOKUP(VLOOKUP($B136,'التنويعات'!$A:$B,2,0),'الموديلات'!$A:$D,4,0))</f>
      </c>
    </row>
    <row r="137">
      <c r="F137" s="2">
        <f>IF($B137="","",$C137*VLOOKUP(VLOOKUP($B137,'التنويعات'!$A:$B,2,0),'الموديلات'!$A:$D,4,0))</f>
      </c>
    </row>
    <row r="138">
      <c r="F138" s="2">
        <f>IF($B138="","",$C138*VLOOKUP(VLOOKUP($B138,'التنويعات'!$A:$B,2,0),'الموديلات'!$A:$D,4,0))</f>
      </c>
    </row>
    <row r="139">
      <c r="F139" s="2">
        <f>IF($B139="","",$C139*VLOOKUP(VLOOKUP($B139,'التنويعات'!$A:$B,2,0),'الموديلات'!$A:$D,4,0))</f>
      </c>
    </row>
    <row r="140">
      <c r="F140" s="2">
        <f>IF($B140="","",$C140*VLOOKUP(VLOOKUP($B140,'التنويعات'!$A:$B,2,0),'الموديلات'!$A:$D,4,0))</f>
      </c>
    </row>
    <row r="141">
      <c r="F141" s="2">
        <f>IF($B141="","",$C141*VLOOKUP(VLOOKUP($B141,'التنويعات'!$A:$B,2,0),'الموديلات'!$A:$D,4,0))</f>
      </c>
    </row>
    <row r="142">
      <c r="F142" s="2">
        <f>IF($B142="","",$C142*VLOOKUP(VLOOKUP($B142,'التنويعات'!$A:$B,2,0),'الموديلات'!$A:$D,4,0))</f>
      </c>
    </row>
    <row r="143">
      <c r="F143" s="2">
        <f>IF($B143="","",$C143*VLOOKUP(VLOOKUP($B143,'التنويعات'!$A:$B,2,0),'الموديلات'!$A:$D,4,0))</f>
      </c>
    </row>
    <row r="144">
      <c r="F144" s="2">
        <f>IF($B144="","",$C144*VLOOKUP(VLOOKUP($B144,'التنويعات'!$A:$B,2,0),'الموديلات'!$A:$D,4,0))</f>
      </c>
    </row>
    <row r="145">
      <c r="F145" s="2">
        <f>IF($B145="","",$C145*VLOOKUP(VLOOKUP($B145,'التنويعات'!$A:$B,2,0),'الموديلات'!$A:$D,4,0))</f>
      </c>
    </row>
    <row r="146">
      <c r="F146" s="2">
        <f>IF($B146="","",$C146*VLOOKUP(VLOOKUP($B146,'التنويعات'!$A:$B,2,0),'الموديلات'!$A:$D,4,0))</f>
      </c>
    </row>
    <row r="147">
      <c r="F147" s="2">
        <f>IF($B147="","",$C147*VLOOKUP(VLOOKUP($B147,'التنويعات'!$A:$B,2,0),'الموديلات'!$A:$D,4,0))</f>
      </c>
    </row>
    <row r="148">
      <c r="F148" s="2">
        <f>IF($B148="","",$C148*VLOOKUP(VLOOKUP($B148,'التنويعات'!$A:$B,2,0),'الموديلات'!$A:$D,4,0))</f>
      </c>
    </row>
    <row r="149">
      <c r="F149" s="2">
        <f>IF($B149="","",$C149*VLOOKUP(VLOOKUP($B149,'التنويعات'!$A:$B,2,0),'الموديلات'!$A:$D,4,0))</f>
      </c>
    </row>
    <row r="150">
      <c r="F150" s="2">
        <f>IF($B150="","",$C150*VLOOKUP(VLOOKUP($B150,'التنويعات'!$A:$B,2,0),'الموديلات'!$A:$D,4,0))</f>
      </c>
    </row>
    <row r="151">
      <c r="F151" s="2">
        <f>IF($B151="","",$C151*VLOOKUP(VLOOKUP($B151,'التنويعات'!$A:$B,2,0),'الموديلات'!$A:$D,4,0))</f>
      </c>
    </row>
    <row r="152">
      <c r="F152" s="2">
        <f>IF($B152="","",$C152*VLOOKUP(VLOOKUP($B152,'التنويعات'!$A:$B,2,0),'الموديلات'!$A:$D,4,0))</f>
      </c>
    </row>
    <row r="153">
      <c r="F153" s="2">
        <f>IF($B153="","",$C153*VLOOKUP(VLOOKUP($B153,'التنويعات'!$A:$B,2,0),'الموديلات'!$A:$D,4,0))</f>
      </c>
    </row>
    <row r="154">
      <c r="F154" s="2">
        <f>IF($B154="","",$C154*VLOOKUP(VLOOKUP($B154,'التنويعات'!$A:$B,2,0),'الموديلات'!$A:$D,4,0))</f>
      </c>
    </row>
    <row r="155">
      <c r="F155" s="2">
        <f>IF($B155="","",$C155*VLOOKUP(VLOOKUP($B155,'التنويعات'!$A:$B,2,0),'الموديلات'!$A:$D,4,0))</f>
      </c>
    </row>
    <row r="156">
      <c r="F156" s="2">
        <f>IF($B156="","",$C156*VLOOKUP(VLOOKUP($B156,'التنويعات'!$A:$B,2,0),'الموديلات'!$A:$D,4,0))</f>
      </c>
    </row>
    <row r="157">
      <c r="F157" s="2">
        <f>IF($B157="","",$C157*VLOOKUP(VLOOKUP($B157,'التنويعات'!$A:$B,2,0),'الموديلات'!$A:$D,4,0))</f>
      </c>
    </row>
    <row r="158">
      <c r="F158" s="2">
        <f>IF($B158="","",$C158*VLOOKUP(VLOOKUP($B158,'التنويعات'!$A:$B,2,0),'الموديلات'!$A:$D,4,0))</f>
      </c>
    </row>
    <row r="159">
      <c r="F159" s="2">
        <f>IF($B159="","",$C159*VLOOKUP(VLOOKUP($B159,'التنويعات'!$A:$B,2,0),'الموديلات'!$A:$D,4,0))</f>
      </c>
    </row>
    <row r="160">
      <c r="F160" s="2">
        <f>IF($B160="","",$C160*VLOOKUP(VLOOKUP($B160,'التنويعات'!$A:$B,2,0),'الموديلات'!$A:$D,4,0))</f>
      </c>
    </row>
    <row r="161">
      <c r="F161" s="2">
        <f>IF($B161="","",$C161*VLOOKUP(VLOOKUP($B161,'التنويعات'!$A:$B,2,0),'الموديلات'!$A:$D,4,0))</f>
      </c>
    </row>
    <row r="162">
      <c r="F162" s="2">
        <f>IF($B162="","",$C162*VLOOKUP(VLOOKUP($B162,'التنويعات'!$A:$B,2,0),'الموديلات'!$A:$D,4,0))</f>
      </c>
    </row>
    <row r="163">
      <c r="F163" s="2">
        <f>IF($B163="","",$C163*VLOOKUP(VLOOKUP($B163,'التنويعات'!$A:$B,2,0),'الموديلات'!$A:$D,4,0))</f>
      </c>
    </row>
    <row r="164">
      <c r="F164" s="2">
        <f>IF($B164="","",$C164*VLOOKUP(VLOOKUP($B164,'التنويعات'!$A:$B,2,0),'الموديلات'!$A:$D,4,0))</f>
      </c>
    </row>
    <row r="165">
      <c r="F165" s="2">
        <f>IF($B165="","",$C165*VLOOKUP(VLOOKUP($B165,'التنويعات'!$A:$B,2,0),'الموديلات'!$A:$D,4,0))</f>
      </c>
    </row>
    <row r="166">
      <c r="F166" s="2">
        <f>IF($B166="","",$C166*VLOOKUP(VLOOKUP($B166,'التنويعات'!$A:$B,2,0),'الموديلات'!$A:$D,4,0))</f>
      </c>
    </row>
    <row r="167">
      <c r="F167" s="2">
        <f>IF($B167="","",$C167*VLOOKUP(VLOOKUP($B167,'التنويعات'!$A:$B,2,0),'الموديلات'!$A:$D,4,0))</f>
      </c>
    </row>
    <row r="168">
      <c r="F168" s="2">
        <f>IF($B168="","",$C168*VLOOKUP(VLOOKUP($B168,'التنويعات'!$A:$B,2,0),'الموديلات'!$A:$D,4,0))</f>
      </c>
    </row>
    <row r="169">
      <c r="F169" s="2">
        <f>IF($B169="","",$C169*VLOOKUP(VLOOKUP($B169,'التنويعات'!$A:$B,2,0),'الموديلات'!$A:$D,4,0))</f>
      </c>
    </row>
    <row r="170">
      <c r="F170" s="2">
        <f>IF($B170="","",$C170*VLOOKUP(VLOOKUP($B170,'التنويعات'!$A:$B,2,0),'الموديلات'!$A:$D,4,0))</f>
      </c>
    </row>
    <row r="171">
      <c r="F171" s="2">
        <f>IF($B171="","",$C171*VLOOKUP(VLOOKUP($B171,'التنويعات'!$A:$B,2,0),'الموديلات'!$A:$D,4,0))</f>
      </c>
    </row>
    <row r="172">
      <c r="F172" s="2">
        <f>IF($B172="","",$C172*VLOOKUP(VLOOKUP($B172,'التنويعات'!$A:$B,2,0),'الموديلات'!$A:$D,4,0))</f>
      </c>
    </row>
    <row r="173">
      <c r="F173" s="2">
        <f>IF($B173="","",$C173*VLOOKUP(VLOOKUP($B173,'التنويعات'!$A:$B,2,0),'الموديلات'!$A:$D,4,0))</f>
      </c>
    </row>
    <row r="174">
      <c r="F174" s="2">
        <f>IF($B174="","",$C174*VLOOKUP(VLOOKUP($B174,'التنويعات'!$A:$B,2,0),'الموديلات'!$A:$D,4,0))</f>
      </c>
    </row>
    <row r="175">
      <c r="F175" s="2">
        <f>IF($B175="","",$C175*VLOOKUP(VLOOKUP($B175,'التنويعات'!$A:$B,2,0),'الموديلات'!$A:$D,4,0))</f>
      </c>
    </row>
    <row r="176">
      <c r="F176" s="2">
        <f>IF($B176="","",$C176*VLOOKUP(VLOOKUP($B176,'التنويعات'!$A:$B,2,0),'الموديلات'!$A:$D,4,0))</f>
      </c>
    </row>
    <row r="177">
      <c r="F177" s="2">
        <f>IF($B177="","",$C177*VLOOKUP(VLOOKUP($B177,'التنويعات'!$A:$B,2,0),'الموديلات'!$A:$D,4,0))</f>
      </c>
    </row>
    <row r="178">
      <c r="F178" s="2">
        <f>IF($B178="","",$C178*VLOOKUP(VLOOKUP($B178,'التنويعات'!$A:$B,2,0),'الموديلات'!$A:$D,4,0))</f>
      </c>
    </row>
    <row r="179">
      <c r="F179" s="2">
        <f>IF($B179="","",$C179*VLOOKUP(VLOOKUP($B179,'التنويعات'!$A:$B,2,0),'الموديلات'!$A:$D,4,0))</f>
      </c>
    </row>
    <row r="180">
      <c r="F180" s="2">
        <f>IF($B180="","",$C180*VLOOKUP(VLOOKUP($B180,'التنويعات'!$A:$B,2,0),'الموديلات'!$A:$D,4,0))</f>
      </c>
    </row>
    <row r="181">
      <c r="F181" s="2">
        <f>IF($B181="","",$C181*VLOOKUP(VLOOKUP($B181,'التنويعات'!$A:$B,2,0),'الموديلات'!$A:$D,4,0))</f>
      </c>
    </row>
    <row r="182">
      <c r="F182" s="2">
        <f>IF($B182="","",$C182*VLOOKUP(VLOOKUP($B182,'التنويعات'!$A:$B,2,0),'الموديلات'!$A:$D,4,0))</f>
      </c>
    </row>
    <row r="183">
      <c r="F183" s="2">
        <f>IF($B183="","",$C183*VLOOKUP(VLOOKUP($B183,'التنويعات'!$A:$B,2,0),'الموديلات'!$A:$D,4,0))</f>
      </c>
    </row>
    <row r="184">
      <c r="F184" s="2">
        <f>IF($B184="","",$C184*VLOOKUP(VLOOKUP($B184,'التنويعات'!$A:$B,2,0),'الموديلات'!$A:$D,4,0))</f>
      </c>
    </row>
    <row r="185">
      <c r="F185" s="2">
        <f>IF($B185="","",$C185*VLOOKUP(VLOOKUP($B185,'التنويعات'!$A:$B,2,0),'الموديلات'!$A:$D,4,0))</f>
      </c>
    </row>
    <row r="186">
      <c r="F186" s="2">
        <f>IF($B186="","",$C186*VLOOKUP(VLOOKUP($B186,'التنويعات'!$A:$B,2,0),'الموديلات'!$A:$D,4,0))</f>
      </c>
    </row>
    <row r="187">
      <c r="F187" s="2">
        <f>IF($B187="","",$C187*VLOOKUP(VLOOKUP($B187,'التنويعات'!$A:$B,2,0),'الموديلات'!$A:$D,4,0))</f>
      </c>
    </row>
    <row r="188">
      <c r="F188" s="2">
        <f>IF($B188="","",$C188*VLOOKUP(VLOOKUP($B188,'التنويعات'!$A:$B,2,0),'الموديلات'!$A:$D,4,0))</f>
      </c>
    </row>
    <row r="189">
      <c r="F189" s="2">
        <f>IF($B189="","",$C189*VLOOKUP(VLOOKUP($B189,'التنويعات'!$A:$B,2,0),'الموديلات'!$A:$D,4,0))</f>
      </c>
    </row>
    <row r="190">
      <c r="F190" s="2">
        <f>IF($B190="","",$C190*VLOOKUP(VLOOKUP($B190,'التنويعات'!$A:$B,2,0),'الموديلات'!$A:$D,4,0))</f>
      </c>
    </row>
    <row r="191">
      <c r="F191" s="2">
        <f>IF($B191="","",$C191*VLOOKUP(VLOOKUP($B191,'التنويعات'!$A:$B,2,0),'الموديلات'!$A:$D,4,0))</f>
      </c>
    </row>
    <row r="192">
      <c r="F192" s="2">
        <f>IF($B192="","",$C192*VLOOKUP(VLOOKUP($B192,'التنويعات'!$A:$B,2,0),'الموديلات'!$A:$D,4,0))</f>
      </c>
    </row>
    <row r="193">
      <c r="F193" s="2">
        <f>IF($B193="","",$C193*VLOOKUP(VLOOKUP($B193,'التنويعات'!$A:$B,2,0),'الموديلات'!$A:$D,4,0))</f>
      </c>
    </row>
    <row r="194">
      <c r="F194" s="2">
        <f>IF($B194="","",$C194*VLOOKUP(VLOOKUP($B194,'التنويعات'!$A:$B,2,0),'الموديلات'!$A:$D,4,0))</f>
      </c>
    </row>
    <row r="195">
      <c r="F195" s="2">
        <f>IF($B195="","",$C195*VLOOKUP(VLOOKUP($B195,'التنويعات'!$A:$B,2,0),'الموديلات'!$A:$D,4,0))</f>
      </c>
    </row>
    <row r="196">
      <c r="F196" s="2">
        <f>IF($B196="","",$C196*VLOOKUP(VLOOKUP($B196,'التنويعات'!$A:$B,2,0),'الموديلات'!$A:$D,4,0))</f>
      </c>
    </row>
    <row r="197">
      <c r="F197" s="2">
        <f>IF($B197="","",$C197*VLOOKUP(VLOOKUP($B197,'التنويعات'!$A:$B,2,0),'الموديلات'!$A:$D,4,0))</f>
      </c>
    </row>
    <row r="198">
      <c r="F198" s="2">
        <f>IF($B198="","",$C198*VLOOKUP(VLOOKUP($B198,'التنويعات'!$A:$B,2,0),'الموديلات'!$A:$D,4,0))</f>
      </c>
    </row>
    <row r="199">
      <c r="F199" s="2">
        <f>IF($B199="","",$C199*VLOOKUP(VLOOKUP($B199,'التنويعات'!$A:$B,2,0),'الموديلات'!$A:$D,4,0))</f>
      </c>
    </row>
    <row r="200">
      <c r="F200" s="2">
        <f>IF($B200="","",$C200*VLOOKUP(VLOOKUP($B200,'التنويعات'!$A:$B,2,0),'الموديلات'!$A:$D,4,0))</f>
      </c>
    </row>
  </sheetData>
  <autoFilter ref="A1:F1"/>
</worksheet>
</file>

<file path=xl/worksheets/sheet6.xml><?xml version="1.0" encoding="utf-8"?>
<worksheet xmlns="http://schemas.openxmlformats.org/spreadsheetml/2006/main">
  <sheetViews>
    <sheetView workbookViewId="0" rightToLeft="1"/>
  </sheetViews>
  <sheetFormatPr defaultRowHeight="15"/>
  <cols>
    <col min="1" max="1" width="46" customWidth="1"/>
    <col min="2" max="2" width="20" customWidth="1"/>
  </cols>
  <sheetData>
    <row r="1">
      <c r="A1" s="7" t="inlineStr">
        <is>
          <t>لوحة القيادة</t>
        </is>
      </c>
    </row>
    <row r="3">
      <c r="A3" s="9" t="inlineStr">
        <is>
          <t>الموديلات المتابَعة</t>
        </is>
      </c>
      <c r="B3" s="5">
        <f>COUNTA('الموديلات'!$A$2:$A$31)</f>
      </c>
    </row>
    <row r="4">
      <c r="A4" s="9" t="inlineStr">
        <is>
          <t>التنويعات المتابَعة</t>
        </is>
      </c>
      <c r="B4" s="5">
        <f>COUNTA('التنويعات'!$A$2:$A$121)</f>
      </c>
    </row>
    <row r="5">
      <c r="A5" s="9" t="inlineStr">
        <is>
          <t>قيمة المخزون بثمن الشراء</t>
        </is>
      </c>
      <c r="B5" s="8">
        <f>SUM('الموديلات'!$J$2:$J$31)</f>
      </c>
    </row>
    <row r="6">
      <c r="A6" s="9" t="inlineStr">
        <is>
          <t>التنويعات المنعدمة</t>
        </is>
      </c>
      <c r="B6" s="5">
        <f>COUNTIF('التنويعات'!$J$2:$J$121,"منعدم")</f>
      </c>
    </row>
    <row r="7">
      <c r="A7" s="9" t="inlineStr">
        <is>
          <t>الموديلات المكسورة في المقاسات الوسطى</t>
        </is>
      </c>
      <c r="B7" s="5">
        <f>COUNTIFS('الموديلات'!$I$2:$I$31,"&amp;gt;=2")</f>
      </c>
    </row>
    <row r="8">
      <c r="A8" s="9" t="inlineStr">
        <is>
          <t>الضياع غير المبرَّر، بالقيمة</t>
        </is>
      </c>
      <c r="B8" s="8">
        <f>SUMIF('الإخراجات'!$D$2:$D$201,"ضياع غير مبرَّر",'الإخراجات'!$F$2:$F$201)</f>
      </c>
    </row>
    <row r="9">
      <c r="A9" s="9" t="inlineStr">
        <is>
          <t>القطع المبيعة بتخفيض</t>
        </is>
      </c>
      <c r="B9" s="5">
        <f>SUMIF('الإخراجات'!$E$2:$E$201,"&amp;gt;0",'الإخراجات'!$C$2:$C$201)</f>
      </c>
    </row>
    <row r="10">
      <c r="A10" s="9" t="inlineStr">
        <is>
          <t>تاريخ اليوم</t>
        </is>
      </c>
      <c r="B10" s="3">
        <f>TODAY()</f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نموذج إكسل لتسيير متجر ملابس، BelloCommerce</dc:title>
  <dc:creator>BelloCommerce</dc:creator>
  <cp:lastModifiedBy>BelloCommerce</cp:lastModifiedBy>
  <dcterms:created xsi:type="dcterms:W3CDTF">2026-07-30T00:00:00Z</dcterms:created>
</cp:coreProperties>
</file>